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codeName="Questa_cartella_di_lavoro"/>
  <mc:AlternateContent xmlns:mc="http://schemas.openxmlformats.org/markup-compatibility/2006">
    <mc:Choice Requires="x15">
      <x15ac:absPath xmlns:x15ac="http://schemas.microsoft.com/office/spreadsheetml/2010/11/ac" url="C:\Users\hp\Desktop\Tesi_Finale\"/>
    </mc:Choice>
  </mc:AlternateContent>
  <xr:revisionPtr revIDLastSave="0" documentId="13_ncr:1_{F5F72817-E7FC-4E09-902B-F2F09AFB4FB6}" xr6:coauthVersionLast="47" xr6:coauthVersionMax="47" xr10:uidLastSave="{00000000-0000-0000-0000-000000000000}"/>
  <bookViews>
    <workbookView xWindow="-108" yWindow="-108" windowWidth="23256" windowHeight="12576" activeTab="1" xr2:uid="{00000000-000D-0000-FFFF-FFFF00000000}"/>
  </bookViews>
  <sheets>
    <sheet name="REPORT UP" sheetId="9" r:id="rId1"/>
    <sheet name="REPORT DW" sheetId="10" r:id="rId2"/>
    <sheet name="Input" sheetId="11" r:id="rId3"/>
    <sheet name="Output Up" sheetId="7" r:id="rId4"/>
    <sheet name="Output Dw" sheetId="8" r:id="rId5"/>
  </sheets>
  <externalReferences>
    <externalReference r:id="rId6"/>
  </externalReferences>
  <definedNames>
    <definedName name="No" localSheetId="2">Input!$P$10:$Q$10</definedName>
    <definedName name="No">#REF!</definedName>
    <definedName name="Yes" localSheetId="2">Input!$P$9:$Q$9</definedName>
    <definedName name="Y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38" i="10" l="1"/>
  <c r="E38" i="10"/>
  <c r="C38" i="10"/>
  <c r="P119" i="8"/>
  <c r="P117" i="8"/>
  <c r="P116" i="8"/>
  <c r="P115" i="8"/>
  <c r="P103" i="8"/>
  <c r="P100" i="8"/>
  <c r="P99" i="8"/>
  <c r="P91" i="8"/>
  <c r="P88" i="8"/>
  <c r="P87" i="8"/>
  <c r="P72" i="8"/>
  <c r="P71" i="8"/>
  <c r="P59" i="8"/>
  <c r="P56" i="8"/>
  <c r="P55" i="8"/>
  <c r="P41" i="8"/>
  <c r="P40" i="8"/>
  <c r="P36" i="8"/>
  <c r="P30" i="8"/>
  <c r="P29" i="8"/>
  <c r="P24" i="8"/>
  <c r="P23" i="8"/>
  <c r="P20" i="8"/>
  <c r="P17" i="8"/>
  <c r="P14" i="8"/>
  <c r="P11" i="8"/>
  <c r="P10" i="8"/>
  <c r="P9" i="8"/>
  <c r="P6" i="8"/>
  <c r="P96" i="7"/>
  <c r="P93" i="7"/>
  <c r="P92" i="7"/>
  <c r="P82" i="7"/>
  <c r="P79" i="7"/>
  <c r="P78" i="7"/>
  <c r="P67" i="7"/>
  <c r="P66" i="7"/>
  <c r="P56" i="7"/>
  <c r="P53" i="7"/>
  <c r="P52" i="7"/>
  <c r="P43" i="7"/>
  <c r="P33" i="7"/>
  <c r="P32" i="7"/>
  <c r="P27" i="7"/>
  <c r="P26" i="7"/>
  <c r="P23" i="7"/>
  <c r="P20" i="7"/>
  <c r="P17" i="7"/>
  <c r="P14" i="7"/>
  <c r="P12" i="7"/>
  <c r="P11" i="7"/>
  <c r="P6" i="7"/>
  <c r="A134" i="11"/>
  <c r="A133" i="11"/>
  <c r="A132" i="11"/>
  <c r="A131" i="11"/>
  <c r="A130" i="11"/>
  <c r="A129" i="11"/>
  <c r="A128" i="11"/>
  <c r="A127" i="11"/>
  <c r="A126" i="11"/>
  <c r="A125" i="11"/>
  <c r="A124" i="11"/>
  <c r="A123" i="11"/>
  <c r="A122" i="11"/>
  <c r="A121" i="11"/>
  <c r="A120" i="11"/>
  <c r="A119" i="11"/>
  <c r="A118" i="11"/>
  <c r="A117" i="11"/>
  <c r="A116" i="11"/>
  <c r="A114" i="11"/>
  <c r="A113" i="11"/>
  <c r="A112" i="11"/>
  <c r="A111" i="11"/>
  <c r="A110" i="11"/>
  <c r="A109" i="11"/>
  <c r="A108" i="11"/>
  <c r="A107" i="11"/>
  <c r="A106" i="11"/>
  <c r="A105" i="11"/>
  <c r="A104" i="11"/>
  <c r="A103" i="11"/>
  <c r="A102" i="11"/>
  <c r="A101" i="11"/>
  <c r="A100" i="11"/>
  <c r="A99" i="11"/>
  <c r="A98" i="11"/>
  <c r="A97" i="11"/>
  <c r="A96" i="11"/>
  <c r="A95" i="11"/>
  <c r="A94" i="11"/>
  <c r="A93" i="11"/>
  <c r="A92" i="11"/>
  <c r="A91" i="11"/>
  <c r="A89" i="11"/>
  <c r="A88" i="11"/>
  <c r="A87" i="11"/>
  <c r="A86" i="11"/>
  <c r="A85" i="11"/>
  <c r="A84" i="11"/>
  <c r="A83" i="11"/>
  <c r="A82" i="11"/>
  <c r="A81" i="11"/>
  <c r="A80" i="11"/>
  <c r="A79" i="11"/>
  <c r="A78" i="11"/>
  <c r="A77" i="11"/>
  <c r="A76" i="11"/>
  <c r="A75" i="11"/>
  <c r="A74" i="11"/>
  <c r="A73" i="11"/>
  <c r="A72" i="11"/>
  <c r="A71" i="11"/>
  <c r="A69" i="11"/>
  <c r="A68" i="11"/>
  <c r="A67" i="11"/>
  <c r="A66" i="11"/>
  <c r="A65" i="11"/>
  <c r="A64" i="11"/>
  <c r="A63" i="11"/>
  <c r="A62" i="11"/>
  <c r="A61" i="11"/>
  <c r="A60" i="11"/>
  <c r="A59" i="11"/>
  <c r="A58" i="11"/>
  <c r="A57" i="11"/>
  <c r="A56" i="11"/>
  <c r="A54" i="11"/>
  <c r="A53" i="11"/>
  <c r="A52" i="11"/>
  <c r="A51" i="11"/>
  <c r="A50" i="11"/>
  <c r="A49" i="11"/>
  <c r="A48" i="11"/>
  <c r="A47" i="11"/>
  <c r="A46" i="11"/>
  <c r="A43" i="11"/>
  <c r="A42" i="11"/>
  <c r="A41" i="11"/>
  <c r="A40" i="11"/>
  <c r="A39" i="11"/>
  <c r="A38" i="11"/>
  <c r="A37" i="11"/>
  <c r="A36" i="11"/>
  <c r="A35" i="11"/>
  <c r="A33" i="11"/>
  <c r="A32" i="11"/>
  <c r="A31" i="11"/>
  <c r="A30" i="11"/>
  <c r="A29" i="11"/>
  <c r="A28" i="11"/>
  <c r="A27" i="11"/>
  <c r="A26" i="11"/>
  <c r="A25" i="11"/>
  <c r="A24" i="11"/>
  <c r="A23" i="11"/>
  <c r="K18" i="11"/>
  <c r="J18" i="11"/>
  <c r="I18" i="11"/>
  <c r="A17" i="11"/>
  <c r="G16" i="11"/>
  <c r="K13" i="11"/>
  <c r="J13" i="11"/>
  <c r="H13" i="11"/>
  <c r="J12" i="11"/>
  <c r="I12" i="11"/>
  <c r="H11" i="11"/>
  <c r="I11" i="11" s="1"/>
  <c r="I13" i="11" s="1"/>
  <c r="H9" i="11"/>
  <c r="H12" i="11" s="1"/>
  <c r="K6" i="11"/>
  <c r="K4" i="11"/>
  <c r="N59" i="10"/>
  <c r="C59" i="10"/>
  <c r="N58" i="10"/>
  <c r="C58" i="10"/>
  <c r="L57" i="10"/>
  <c r="G57" i="10"/>
  <c r="E57" i="10"/>
  <c r="C57" i="10"/>
  <c r="L56" i="10"/>
  <c r="G56" i="10"/>
  <c r="E56" i="10"/>
  <c r="C56" i="10"/>
  <c r="L55" i="10"/>
  <c r="G55" i="10"/>
  <c r="E55" i="10"/>
  <c r="C55" i="10"/>
  <c r="C54" i="10"/>
  <c r="C53" i="10"/>
  <c r="L52" i="10"/>
  <c r="G52" i="10"/>
  <c r="E52" i="10"/>
  <c r="C52" i="10"/>
  <c r="N51" i="10"/>
  <c r="M51" i="10"/>
  <c r="L51" i="10"/>
  <c r="J51" i="10"/>
  <c r="I51" i="10"/>
  <c r="G51" i="10"/>
  <c r="E51" i="10"/>
  <c r="C51" i="10"/>
  <c r="N50" i="10"/>
  <c r="M50" i="10"/>
  <c r="L50" i="10"/>
  <c r="J50" i="10"/>
  <c r="I50" i="10"/>
  <c r="G50" i="10"/>
  <c r="E50" i="10"/>
  <c r="C50" i="10"/>
  <c r="L47" i="10"/>
  <c r="G47" i="10"/>
  <c r="E47" i="10"/>
  <c r="C47" i="10"/>
  <c r="L46" i="10"/>
  <c r="G46" i="10"/>
  <c r="E46" i="10"/>
  <c r="C46" i="10"/>
  <c r="N43" i="10"/>
  <c r="M43" i="10"/>
  <c r="L43" i="10"/>
  <c r="J43" i="10"/>
  <c r="I43" i="10"/>
  <c r="G43" i="10"/>
  <c r="E43" i="10"/>
  <c r="C43" i="10"/>
  <c r="N42" i="10"/>
  <c r="M42" i="10"/>
  <c r="L42" i="10"/>
  <c r="J42" i="10"/>
  <c r="I42" i="10"/>
  <c r="G42" i="10"/>
  <c r="E42" i="10"/>
  <c r="C42" i="10"/>
  <c r="N41" i="10"/>
  <c r="M41" i="10"/>
  <c r="L41" i="10"/>
  <c r="J41" i="10"/>
  <c r="I41" i="10"/>
  <c r="G41" i="10"/>
  <c r="E41" i="10"/>
  <c r="C41" i="10"/>
  <c r="J40" i="10"/>
  <c r="I40" i="10"/>
  <c r="G40" i="10"/>
  <c r="E40" i="10"/>
  <c r="C40" i="10"/>
  <c r="C39" i="10"/>
  <c r="N38" i="10"/>
  <c r="M38" i="10"/>
  <c r="L38" i="10"/>
  <c r="J38" i="10"/>
  <c r="I38" i="10"/>
  <c r="J37" i="10"/>
  <c r="I37" i="10"/>
  <c r="G37" i="10"/>
  <c r="E37" i="10"/>
  <c r="C37" i="10"/>
  <c r="G36" i="10"/>
  <c r="G35" i="10" s="1"/>
  <c r="E36" i="10"/>
  <c r="E35" i="10" s="1"/>
  <c r="C36" i="10"/>
  <c r="C35" i="10"/>
  <c r="G33" i="10"/>
  <c r="E33" i="10"/>
  <c r="C33" i="10"/>
  <c r="N32" i="10"/>
  <c r="M32" i="10"/>
  <c r="L32" i="10"/>
  <c r="J32" i="10"/>
  <c r="I32" i="10"/>
  <c r="G32" i="10"/>
  <c r="E32" i="10"/>
  <c r="C32" i="10"/>
  <c r="G31" i="10"/>
  <c r="E31" i="10"/>
  <c r="C31" i="10"/>
  <c r="N30" i="10"/>
  <c r="M30" i="10"/>
  <c r="L30" i="10"/>
  <c r="J30" i="10"/>
  <c r="I30" i="10"/>
  <c r="G30" i="10"/>
  <c r="E30" i="10"/>
  <c r="C30" i="10"/>
  <c r="N29" i="10"/>
  <c r="M29" i="10"/>
  <c r="L29" i="10"/>
  <c r="J29" i="10"/>
  <c r="I29" i="10"/>
  <c r="G29" i="10"/>
  <c r="E29" i="10"/>
  <c r="C29" i="10"/>
  <c r="N28" i="10"/>
  <c r="M28" i="10"/>
  <c r="L28" i="10"/>
  <c r="J28" i="10"/>
  <c r="I28" i="10"/>
  <c r="G28" i="10"/>
  <c r="E28" i="10"/>
  <c r="C28" i="10"/>
  <c r="J27" i="10"/>
  <c r="I27" i="10"/>
  <c r="G27" i="10"/>
  <c r="E27" i="10"/>
  <c r="C27" i="10"/>
  <c r="C26" i="10"/>
  <c r="C25" i="10"/>
  <c r="C24" i="10"/>
  <c r="G23" i="10"/>
  <c r="E23" i="10"/>
  <c r="C23" i="10"/>
  <c r="C22" i="10"/>
  <c r="N19" i="10"/>
  <c r="M19" i="10"/>
  <c r="L19" i="10"/>
  <c r="J19" i="10"/>
  <c r="I19" i="10"/>
  <c r="G19" i="10"/>
  <c r="E19" i="10"/>
  <c r="C19" i="10"/>
  <c r="N18" i="10"/>
  <c r="M18" i="10"/>
  <c r="L18" i="10"/>
  <c r="J18" i="10"/>
  <c r="I18" i="10"/>
  <c r="G18" i="10"/>
  <c r="E18" i="10"/>
  <c r="C18" i="10"/>
  <c r="G17" i="10"/>
  <c r="E17" i="10"/>
  <c r="C17" i="10"/>
  <c r="N16" i="10"/>
  <c r="M16" i="10"/>
  <c r="L16" i="10"/>
  <c r="J16" i="10"/>
  <c r="I16" i="10"/>
  <c r="G16" i="10"/>
  <c r="E16" i="10"/>
  <c r="C16" i="10"/>
  <c r="J15" i="10"/>
  <c r="I15" i="10"/>
  <c r="G15" i="10"/>
  <c r="E15" i="10"/>
  <c r="C15" i="10"/>
  <c r="G14" i="10"/>
  <c r="E14" i="10"/>
  <c r="C14" i="10"/>
  <c r="N57" i="9"/>
  <c r="C57" i="9"/>
  <c r="N56" i="9"/>
  <c r="C56" i="9"/>
  <c r="L55" i="9"/>
  <c r="G55" i="9"/>
  <c r="E55" i="9"/>
  <c r="C55" i="9"/>
  <c r="L54" i="9"/>
  <c r="G54" i="9"/>
  <c r="E54" i="9"/>
  <c r="C54" i="9"/>
  <c r="L53" i="9"/>
  <c r="G53" i="9"/>
  <c r="E53" i="9"/>
  <c r="C53" i="9"/>
  <c r="C52" i="9"/>
  <c r="C51" i="9"/>
  <c r="L50" i="9"/>
  <c r="G50" i="9"/>
  <c r="E50" i="9"/>
  <c r="C50" i="9"/>
  <c r="N49" i="9"/>
  <c r="M49" i="9"/>
  <c r="L49" i="9"/>
  <c r="J49" i="9"/>
  <c r="I49" i="9"/>
  <c r="G49" i="9"/>
  <c r="E49" i="9"/>
  <c r="C49" i="9"/>
  <c r="N48" i="9"/>
  <c r="M48" i="9"/>
  <c r="L48" i="9"/>
  <c r="J48" i="9"/>
  <c r="I48" i="9"/>
  <c r="G48" i="9"/>
  <c r="E48" i="9"/>
  <c r="C48" i="9"/>
  <c r="L45" i="9"/>
  <c r="G45" i="9"/>
  <c r="E45" i="9"/>
  <c r="C45" i="9"/>
  <c r="L44" i="9"/>
  <c r="G44" i="9"/>
  <c r="E44" i="9"/>
  <c r="C44" i="9"/>
  <c r="N41" i="9"/>
  <c r="M41" i="9"/>
  <c r="L41" i="9"/>
  <c r="J41" i="9"/>
  <c r="I41" i="9"/>
  <c r="G41" i="9"/>
  <c r="E41" i="9"/>
  <c r="C41" i="9"/>
  <c r="G40" i="9"/>
  <c r="E40" i="9"/>
  <c r="C40" i="9"/>
  <c r="J38" i="9"/>
  <c r="I38" i="9"/>
  <c r="G38" i="9"/>
  <c r="E38" i="9"/>
  <c r="C38" i="9"/>
  <c r="G37" i="9"/>
  <c r="E37" i="9"/>
  <c r="C37" i="9"/>
  <c r="G34" i="9"/>
  <c r="E34" i="9"/>
  <c r="C34" i="9"/>
  <c r="N33" i="9"/>
  <c r="M33" i="9"/>
  <c r="L33" i="9"/>
  <c r="J33" i="9"/>
  <c r="I33" i="9"/>
  <c r="G33" i="9"/>
  <c r="E33" i="9"/>
  <c r="C33" i="9"/>
  <c r="G32" i="9"/>
  <c r="E32" i="9"/>
  <c r="C32" i="9"/>
  <c r="N31" i="9"/>
  <c r="M31" i="9"/>
  <c r="L31" i="9"/>
  <c r="J31" i="9"/>
  <c r="I31" i="9"/>
  <c r="G31" i="9"/>
  <c r="E31" i="9"/>
  <c r="C31" i="9"/>
  <c r="N30" i="9"/>
  <c r="M30" i="9"/>
  <c r="L30" i="9"/>
  <c r="J30" i="9"/>
  <c r="I30" i="9"/>
  <c r="G30" i="9"/>
  <c r="E30" i="9"/>
  <c r="C30" i="9"/>
  <c r="N29" i="9"/>
  <c r="M29" i="9"/>
  <c r="L29" i="9"/>
  <c r="J29" i="9"/>
  <c r="I29" i="9"/>
  <c r="G29" i="9"/>
  <c r="E29" i="9"/>
  <c r="C29" i="9"/>
  <c r="J28" i="9"/>
  <c r="I28" i="9"/>
  <c r="G28" i="9"/>
  <c r="E28" i="9"/>
  <c r="C28" i="9"/>
  <c r="G27" i="9"/>
  <c r="E27" i="9"/>
  <c r="C27" i="9"/>
  <c r="C26" i="9"/>
  <c r="C25" i="9"/>
  <c r="G24" i="9"/>
  <c r="E24" i="9"/>
  <c r="C24" i="9"/>
  <c r="C23" i="9"/>
  <c r="G20" i="9"/>
  <c r="E20" i="9"/>
  <c r="C20" i="9"/>
  <c r="N19" i="9"/>
  <c r="M19" i="9"/>
  <c r="L19" i="9"/>
  <c r="J19" i="9"/>
  <c r="J20" i="9" s="1"/>
  <c r="I19" i="9"/>
  <c r="I20" i="9" s="1"/>
  <c r="G19" i="9"/>
  <c r="E19" i="9"/>
  <c r="C19" i="9"/>
  <c r="J18" i="9"/>
  <c r="I18" i="9"/>
  <c r="G18" i="9"/>
  <c r="E18" i="9"/>
  <c r="C18" i="9"/>
  <c r="C17" i="9"/>
  <c r="N16" i="9"/>
  <c r="M16" i="9"/>
  <c r="L16" i="9"/>
  <c r="J16" i="9"/>
  <c r="I16" i="9"/>
  <c r="G16" i="9"/>
  <c r="E16" i="9"/>
  <c r="C16" i="9"/>
  <c r="J15" i="9"/>
  <c r="I15" i="9"/>
  <c r="G15" i="9"/>
  <c r="E15" i="9"/>
  <c r="C15" i="9"/>
  <c r="G14" i="9"/>
  <c r="G13" i="9" s="1"/>
  <c r="E14" i="9"/>
  <c r="E13" i="9" s="1"/>
  <c r="C14" i="9"/>
  <c r="C13" i="9"/>
</calcChain>
</file>

<file path=xl/sharedStrings.xml><?xml version="1.0" encoding="utf-8"?>
<sst xmlns="http://schemas.openxmlformats.org/spreadsheetml/2006/main" count="1902" uniqueCount="784">
  <si>
    <t>GROUND STATION PARAMETERS</t>
  </si>
  <si>
    <t>m/u</t>
  </si>
  <si>
    <t>NOM</t>
  </si>
  <si>
    <t>ADV</t>
  </si>
  <si>
    <t>FAV</t>
  </si>
  <si>
    <t>Notes</t>
  </si>
  <si>
    <t>Symbol</t>
  </si>
  <si>
    <t>Flag</t>
  </si>
  <si>
    <t>Level</t>
  </si>
  <si>
    <t>ORBIT CONFIGURATION</t>
  </si>
  <si>
    <t>GEO</t>
  </si>
  <si>
    <t>Latitude</t>
  </si>
  <si>
    <t xml:space="preserve">Longitude </t>
  </si>
  <si>
    <t>Height</t>
  </si>
  <si>
    <t>GS</t>
  </si>
  <si>
    <t>SC (GEO)</t>
  </si>
  <si>
    <t>SC (LEO)</t>
  </si>
  <si>
    <t>MODULATION CONFIGURATION</t>
  </si>
  <si>
    <t>TC only</t>
  </si>
  <si>
    <t>RG only</t>
  </si>
  <si>
    <t>TC+RG</t>
  </si>
  <si>
    <t>PM with s/c</t>
  </si>
  <si>
    <t>PM direct</t>
  </si>
  <si>
    <t>PSK</t>
  </si>
  <si>
    <t>FM with s/c</t>
  </si>
  <si>
    <t>FSK</t>
  </si>
  <si>
    <t>TM only</t>
  </si>
  <si>
    <t>TM+RG</t>
  </si>
  <si>
    <t>TC echo</t>
  </si>
  <si>
    <t>q</t>
  </si>
  <si>
    <t>j</t>
  </si>
  <si>
    <t>h</t>
  </si>
  <si>
    <t>deg</t>
  </si>
  <si>
    <t>km</t>
  </si>
  <si>
    <t>---</t>
  </si>
  <si>
    <t>Code RG</t>
  </si>
  <si>
    <t>Tone RG</t>
  </si>
  <si>
    <t>Yes</t>
  </si>
  <si>
    <t>No</t>
  </si>
  <si>
    <t>NRZ-L</t>
  </si>
  <si>
    <t>SP-L</t>
  </si>
  <si>
    <t>RS(255,223)</t>
  </si>
  <si>
    <t>RS(255,239)</t>
  </si>
  <si>
    <t>INPUT TABLE</t>
  </si>
  <si>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</si>
  <si>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t>W</t>
  </si>
  <si>
    <t>D</t>
  </si>
  <si>
    <t>m</t>
  </si>
  <si>
    <r>
      <t>h</t>
    </r>
    <r>
      <rPr>
        <vertAlign val="subscript"/>
        <sz val="11"/>
        <rFont val="Calibri"/>
        <family val="2"/>
        <scheme val="minor"/>
      </rPr>
      <t>T</t>
    </r>
  </si>
  <si>
    <r>
      <t>h</t>
    </r>
    <r>
      <rPr>
        <vertAlign val="subscript"/>
        <sz val="11"/>
        <rFont val="Calibri"/>
        <family val="2"/>
        <scheme val="minor"/>
      </rPr>
      <t>R</t>
    </r>
  </si>
  <si>
    <t>Ø</t>
  </si>
  <si>
    <r>
      <t>X</t>
    </r>
    <r>
      <rPr>
        <vertAlign val="subscript"/>
        <sz val="11"/>
        <color theme="1"/>
        <rFont val="Calibri"/>
        <family val="2"/>
        <scheme val="minor"/>
      </rPr>
      <t>G</t>
    </r>
  </si>
  <si>
    <t>dB</t>
  </si>
  <si>
    <r>
      <t>XPD</t>
    </r>
    <r>
      <rPr>
        <vertAlign val="subscript"/>
        <sz val="11"/>
        <color theme="1"/>
        <rFont val="Calibri"/>
        <family val="2"/>
        <scheme val="minor"/>
      </rPr>
      <t>G</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</si>
  <si>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</si>
  <si>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r>
      <t>(L</t>
    </r>
    <r>
      <rPr>
        <vertAlign val="subscript"/>
        <sz val="11"/>
        <color theme="1"/>
        <rFont val="Calibri"/>
        <family val="2"/>
        <scheme val="minor"/>
      </rPr>
      <t>A</t>
    </r>
    <r>
      <rPr>
        <sz val="11"/>
        <color theme="1"/>
        <rFont val="Calibri"/>
        <family val="2"/>
        <scheme val="minor"/>
      </rPr>
      <t>)</t>
    </r>
    <r>
      <rPr>
        <vertAlign val="subscript"/>
        <sz val="11"/>
        <color theme="1"/>
        <rFont val="Calibri"/>
        <family val="2"/>
        <scheme val="minor"/>
      </rPr>
      <t>G</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</si>
  <si>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</si>
  <si>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r>
      <t>EIRP</t>
    </r>
    <r>
      <rPr>
        <vertAlign val="subscript"/>
        <sz val="11"/>
        <color theme="1"/>
        <rFont val="Calibri"/>
        <family val="2"/>
        <scheme val="minor"/>
      </rPr>
      <t>G</t>
    </r>
  </si>
  <si>
    <t>dBW</t>
  </si>
  <si>
    <r>
      <t>(G</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</si>
  <si>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t>dBi</t>
  </si>
  <si>
    <r>
      <t>(L</t>
    </r>
    <r>
      <rPr>
        <vertAlign val="subscript"/>
        <sz val="11"/>
        <color theme="1"/>
        <rFont val="Calibri"/>
        <family val="2"/>
        <scheme val="minor"/>
      </rPr>
      <t>u</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</si>
  <si>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u</t>
    </r>
    <r>
      <rPr>
        <sz val="11"/>
        <color theme="1"/>
        <rFont val="Calibri"/>
        <family val="2"/>
        <scheme val="minor"/>
      </rPr>
      <t>)</t>
    </r>
    <r>
      <rPr>
        <vertAlign val="subscript"/>
        <sz val="11"/>
        <color theme="1"/>
        <rFont val="Calibri"/>
        <family val="2"/>
        <scheme val="minor"/>
      </rPr>
      <t>dw</t>
    </r>
  </si>
  <si>
    <r>
      <t>q</t>
    </r>
    <r>
      <rPr>
        <vertAlign val="subscript"/>
        <sz val="11"/>
        <color theme="1"/>
        <rFont val="Calibri"/>
        <family val="2"/>
        <scheme val="minor"/>
      </rPr>
      <t>u</t>
    </r>
  </si>
  <si>
    <t>GS Antenna Radome Loss</t>
  </si>
  <si>
    <r>
      <t>L</t>
    </r>
    <r>
      <rPr>
        <vertAlign val="subscript"/>
        <sz val="11"/>
        <color theme="1"/>
        <rFont val="Calibri"/>
        <family val="2"/>
        <scheme val="minor"/>
      </rPr>
      <t>rad</t>
    </r>
  </si>
  <si>
    <r>
      <t>(G/T)</t>
    </r>
    <r>
      <rPr>
        <vertAlign val="subscript"/>
        <sz val="11"/>
        <color theme="1"/>
        <rFont val="Calibri"/>
        <family val="2"/>
        <scheme val="minor"/>
      </rPr>
      <t>G</t>
    </r>
  </si>
  <si>
    <t>dB/K</t>
  </si>
  <si>
    <r>
      <t>(G</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G</t>
    </r>
  </si>
  <si>
    <r>
      <t>(T</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G</t>
    </r>
  </si>
  <si>
    <t>dBK</t>
  </si>
  <si>
    <r>
      <t>(T</t>
    </r>
    <r>
      <rPr>
        <vertAlign val="subscript"/>
        <sz val="11"/>
        <rFont val="Calibri"/>
        <family val="2"/>
        <scheme val="minor"/>
      </rPr>
      <t>A</t>
    </r>
    <r>
      <rPr>
        <sz val="11"/>
        <rFont val="Calibri"/>
        <family val="2"/>
        <scheme val="minor"/>
      </rPr>
      <t>)</t>
    </r>
    <r>
      <rPr>
        <vertAlign val="subscript"/>
        <sz val="11"/>
        <rFont val="Calibri"/>
        <family val="2"/>
        <scheme val="minor"/>
      </rPr>
      <t>G</t>
    </r>
  </si>
  <si>
    <t>K</t>
  </si>
  <si>
    <r>
      <t>(T</t>
    </r>
    <r>
      <rPr>
        <vertAlign val="subscript"/>
        <sz val="11"/>
        <rFont val="Calibri"/>
        <family val="2"/>
        <scheme val="minor"/>
      </rPr>
      <t>R</t>
    </r>
    <r>
      <rPr>
        <sz val="11"/>
        <rFont val="Calibri"/>
        <family val="2"/>
        <scheme val="minor"/>
      </rPr>
      <t>)</t>
    </r>
    <r>
      <rPr>
        <vertAlign val="subscript"/>
        <sz val="11"/>
        <rFont val="Calibri"/>
        <family val="2"/>
        <scheme val="minor"/>
      </rPr>
      <t>G</t>
    </r>
  </si>
  <si>
    <r>
      <t>F</t>
    </r>
    <r>
      <rPr>
        <vertAlign val="subscript"/>
        <sz val="11"/>
        <color theme="1"/>
        <rFont val="Calibri"/>
        <family val="2"/>
        <scheme val="minor"/>
      </rPr>
      <t>G</t>
    </r>
  </si>
  <si>
    <r>
      <t>(L</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G</t>
    </r>
  </si>
  <si>
    <t>SATELLITE PARAMETERS</t>
  </si>
  <si>
    <r>
      <t>XPD</t>
    </r>
    <r>
      <rPr>
        <vertAlign val="subscript"/>
        <sz val="11"/>
        <color theme="1"/>
        <rFont val="Calibri"/>
        <family val="2"/>
        <scheme val="minor"/>
      </rPr>
      <t>S</t>
    </r>
  </si>
  <si>
    <t>SC EIRP</t>
  </si>
  <si>
    <r>
      <t>EIRP</t>
    </r>
    <r>
      <rPr>
        <vertAlign val="subscript"/>
        <sz val="11"/>
        <color theme="1"/>
        <rFont val="Calibri"/>
        <family val="2"/>
        <scheme val="minor"/>
      </rPr>
      <t>S</t>
    </r>
  </si>
  <si>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</si>
  <si>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</si>
  <si>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r>
      <t>(G</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</si>
  <si>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t>Total Tx VSWR</t>
  </si>
  <si>
    <r>
      <t>W</t>
    </r>
    <r>
      <rPr>
        <vertAlign val="subscript"/>
        <sz val="11"/>
        <color theme="1"/>
        <rFont val="Calibri"/>
        <family val="2"/>
        <scheme val="minor"/>
      </rPr>
      <t>Tx</t>
    </r>
  </si>
  <si>
    <r>
      <t>(L</t>
    </r>
    <r>
      <rPr>
        <vertAlign val="subscript"/>
        <sz val="11"/>
        <color theme="1"/>
        <rFont val="Calibri"/>
        <family val="2"/>
        <scheme val="minor"/>
      </rPr>
      <t>insT</t>
    </r>
    <r>
      <rPr>
        <sz val="11"/>
        <color theme="1"/>
        <rFont val="Calibri"/>
        <family val="2"/>
        <scheme val="minor"/>
      </rPr>
      <t>)</t>
    </r>
    <r>
      <rPr>
        <vertAlign val="subscript"/>
        <sz val="11"/>
        <color theme="1"/>
        <rFont val="Calibri"/>
        <family val="2"/>
        <scheme val="minor"/>
      </rPr>
      <t>S</t>
    </r>
  </si>
  <si>
    <r>
      <t>(L</t>
    </r>
    <r>
      <rPr>
        <vertAlign val="subscript"/>
        <sz val="11"/>
        <color theme="1"/>
        <rFont val="Calibri"/>
        <family val="2"/>
        <scheme val="minor"/>
      </rPr>
      <t>refT</t>
    </r>
    <r>
      <rPr>
        <sz val="11"/>
        <color theme="1"/>
        <rFont val="Calibri"/>
        <family val="2"/>
        <scheme val="minor"/>
      </rPr>
      <t>)</t>
    </r>
    <r>
      <rPr>
        <vertAlign val="subscript"/>
        <sz val="11"/>
        <color theme="1"/>
        <rFont val="Calibri"/>
        <family val="2"/>
        <scheme val="minor"/>
      </rPr>
      <t>S</t>
    </r>
  </si>
  <si>
    <r>
      <t>(G/T)</t>
    </r>
    <r>
      <rPr>
        <vertAlign val="subscript"/>
        <sz val="11"/>
        <color theme="1"/>
        <rFont val="Calibri"/>
        <family val="2"/>
        <scheme val="minor"/>
      </rPr>
      <t>S</t>
    </r>
  </si>
  <si>
    <r>
      <t>(G</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S</t>
    </r>
  </si>
  <si>
    <r>
      <t>(T</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S</t>
    </r>
  </si>
  <si>
    <r>
      <t>(T</t>
    </r>
    <r>
      <rPr>
        <vertAlign val="subscript"/>
        <sz val="11"/>
        <rFont val="Calibri"/>
        <family val="2"/>
        <scheme val="minor"/>
      </rPr>
      <t>A</t>
    </r>
    <r>
      <rPr>
        <sz val="11"/>
        <rFont val="Calibri"/>
        <family val="2"/>
        <scheme val="minor"/>
      </rPr>
      <t>)</t>
    </r>
    <r>
      <rPr>
        <vertAlign val="subscript"/>
        <sz val="11"/>
        <rFont val="Calibri"/>
        <family val="2"/>
        <scheme val="minor"/>
      </rPr>
      <t>S</t>
    </r>
  </si>
  <si>
    <r>
      <t>(T</t>
    </r>
    <r>
      <rPr>
        <vertAlign val="subscript"/>
        <sz val="11"/>
        <rFont val="Calibri"/>
        <family val="2"/>
        <scheme val="minor"/>
      </rPr>
      <t>R</t>
    </r>
    <r>
      <rPr>
        <sz val="11"/>
        <rFont val="Calibri"/>
        <family val="2"/>
        <scheme val="minor"/>
      </rPr>
      <t>)</t>
    </r>
    <r>
      <rPr>
        <vertAlign val="subscript"/>
        <sz val="11"/>
        <rFont val="Calibri"/>
        <family val="2"/>
        <scheme val="minor"/>
      </rPr>
      <t>S</t>
    </r>
  </si>
  <si>
    <r>
      <t>F</t>
    </r>
    <r>
      <rPr>
        <vertAlign val="subscript"/>
        <sz val="11"/>
        <color theme="1"/>
        <rFont val="Calibri"/>
        <family val="2"/>
        <scheme val="minor"/>
      </rPr>
      <t>S</t>
    </r>
  </si>
  <si>
    <r>
      <t>(L</t>
    </r>
    <r>
      <rPr>
        <vertAlign val="subscript"/>
        <sz val="11"/>
        <rFont val="Calibri"/>
        <family val="2"/>
        <scheme val="minor"/>
      </rPr>
      <t>R</t>
    </r>
    <r>
      <rPr>
        <sz val="11"/>
        <rFont val="Calibri"/>
        <family val="2"/>
        <scheme val="minor"/>
      </rPr>
      <t>)</t>
    </r>
    <r>
      <rPr>
        <vertAlign val="subscript"/>
        <sz val="11"/>
        <rFont val="Calibri"/>
        <family val="2"/>
        <scheme val="minor"/>
      </rPr>
      <t>S</t>
    </r>
  </si>
  <si>
    <t>Total Rx VSWR</t>
  </si>
  <si>
    <r>
      <t>W</t>
    </r>
    <r>
      <rPr>
        <vertAlign val="subscript"/>
        <sz val="11"/>
        <color theme="1"/>
        <rFont val="Calibri"/>
        <family val="2"/>
        <scheme val="minor"/>
      </rPr>
      <t>Rx</t>
    </r>
  </si>
  <si>
    <r>
      <t>L</t>
    </r>
    <r>
      <rPr>
        <vertAlign val="subscript"/>
        <sz val="11"/>
        <color theme="1"/>
        <rFont val="Calibri"/>
        <family val="2"/>
        <scheme val="minor"/>
      </rPr>
      <t>1</t>
    </r>
  </si>
  <si>
    <r>
      <t>T</t>
    </r>
    <r>
      <rPr>
        <vertAlign val="subscript"/>
        <sz val="11"/>
        <color theme="1"/>
        <rFont val="Calibri"/>
        <family val="2"/>
        <scheme val="minor"/>
      </rPr>
      <t>1</t>
    </r>
  </si>
  <si>
    <r>
      <t>L</t>
    </r>
    <r>
      <rPr>
        <vertAlign val="subscript"/>
        <sz val="11"/>
        <color theme="1"/>
        <rFont val="Calibri"/>
        <family val="2"/>
        <scheme val="minor"/>
      </rPr>
      <t>2</t>
    </r>
  </si>
  <si>
    <r>
      <t>T</t>
    </r>
    <r>
      <rPr>
        <vertAlign val="subscript"/>
        <sz val="11"/>
        <color theme="1"/>
        <rFont val="Calibri"/>
        <family val="2"/>
        <scheme val="minor"/>
      </rPr>
      <t>2</t>
    </r>
  </si>
  <si>
    <t>EARTH-TO-SPACE PATH PARAMETERS</t>
  </si>
  <si>
    <t>e</t>
  </si>
  <si>
    <t>Path Loss</t>
  </si>
  <si>
    <r>
      <t>L</t>
    </r>
    <r>
      <rPr>
        <vertAlign val="subscript"/>
        <sz val="11"/>
        <color theme="1"/>
        <rFont val="Calibri"/>
        <family val="2"/>
        <scheme val="minor"/>
      </rPr>
      <t>P</t>
    </r>
  </si>
  <si>
    <r>
      <t>dB/m</t>
    </r>
    <r>
      <rPr>
        <vertAlign val="superscript"/>
        <sz val="11"/>
        <color theme="1"/>
        <rFont val="Calibri"/>
        <family val="2"/>
        <scheme val="minor"/>
      </rPr>
      <t>2</t>
    </r>
  </si>
  <si>
    <t>Can be calculated from S</t>
  </si>
  <si>
    <t>S</t>
  </si>
  <si>
    <t>Polarization Loss</t>
  </si>
  <si>
    <r>
      <t>L</t>
    </r>
    <r>
      <rPr>
        <vertAlign val="subscript"/>
        <sz val="11"/>
        <color theme="1"/>
        <rFont val="Calibri"/>
        <family val="2"/>
        <scheme val="minor"/>
      </rPr>
      <t>H</t>
    </r>
  </si>
  <si>
    <t>Atmospheric model Uncertainty</t>
  </si>
  <si>
    <t>%</t>
  </si>
  <si>
    <t>Orbit-averaged over a year</t>
  </si>
  <si>
    <t>GS Antenna Polarization</t>
  </si>
  <si>
    <t>Circular = 45°</t>
  </si>
  <si>
    <t>COMMUNICATION PARAMETERS</t>
  </si>
  <si>
    <t>Uplink Carrier Frequency</t>
  </si>
  <si>
    <r>
      <t>f</t>
    </r>
    <r>
      <rPr>
        <vertAlign val="subscript"/>
        <sz val="11"/>
        <color theme="1"/>
        <rFont val="Calibri"/>
        <family val="2"/>
        <scheme val="minor"/>
      </rPr>
      <t>up</t>
    </r>
  </si>
  <si>
    <t>Downlink Carrier Frequency</t>
  </si>
  <si>
    <t>TC information Bit Rate</t>
  </si>
  <si>
    <r>
      <t>R</t>
    </r>
    <r>
      <rPr>
        <vertAlign val="subscript"/>
        <sz val="11"/>
        <color theme="1"/>
        <rFont val="Calibri"/>
        <family val="2"/>
        <scheme val="minor"/>
      </rPr>
      <t>TC</t>
    </r>
  </si>
  <si>
    <t>bps</t>
  </si>
  <si>
    <t>TM information Bit Rate</t>
  </si>
  <si>
    <r>
      <t>R</t>
    </r>
    <r>
      <rPr>
        <vertAlign val="subscript"/>
        <sz val="11"/>
        <color theme="1"/>
        <rFont val="Calibri"/>
        <family val="2"/>
        <scheme val="minor"/>
      </rPr>
      <t>TM</t>
    </r>
  </si>
  <si>
    <r>
      <t>f</t>
    </r>
    <r>
      <rPr>
        <vertAlign val="subscript"/>
        <sz val="11"/>
        <color theme="1"/>
        <rFont val="Calibri"/>
        <family val="2"/>
        <scheme val="minor"/>
      </rPr>
      <t>dw</t>
    </r>
  </si>
  <si>
    <t>GHz</t>
  </si>
  <si>
    <r>
      <t>PLL</t>
    </r>
    <r>
      <rPr>
        <vertAlign val="subscript"/>
        <sz val="11"/>
        <color theme="1"/>
        <rFont val="Calibri"/>
        <family val="2"/>
        <scheme val="minor"/>
      </rPr>
      <t>S</t>
    </r>
  </si>
  <si>
    <t>Hz</t>
  </si>
  <si>
    <t>Required C/N for Carrier Recovery</t>
  </si>
  <si>
    <t>RG Up effective loop Bandwidth</t>
  </si>
  <si>
    <t>Ranging Noise Bandwidth</t>
  </si>
  <si>
    <r>
      <t>S</t>
    </r>
    <r>
      <rPr>
        <vertAlign val="subscript"/>
        <sz val="11"/>
        <color theme="1"/>
        <rFont val="Calibri"/>
        <family val="2"/>
        <scheme val="minor"/>
      </rPr>
      <t>PLL</t>
    </r>
  </si>
  <si>
    <r>
      <t>S</t>
    </r>
    <r>
      <rPr>
        <vertAlign val="subscript"/>
        <sz val="11"/>
        <color theme="1"/>
        <rFont val="Calibri"/>
        <family val="2"/>
        <scheme val="minor"/>
      </rPr>
      <t>TC</t>
    </r>
  </si>
  <si>
    <t>kHZ</t>
  </si>
  <si>
    <r>
      <t>PLL</t>
    </r>
    <r>
      <rPr>
        <vertAlign val="subscript"/>
        <sz val="11"/>
        <color theme="1"/>
        <rFont val="Calibri"/>
        <family val="2"/>
        <scheme val="minor"/>
      </rPr>
      <t>G</t>
    </r>
  </si>
  <si>
    <r>
      <t>G</t>
    </r>
    <r>
      <rPr>
        <vertAlign val="subscript"/>
        <sz val="11"/>
        <color theme="1"/>
        <rFont val="Calibri"/>
        <family val="2"/>
        <scheme val="minor"/>
      </rPr>
      <t>PLL</t>
    </r>
  </si>
  <si>
    <r>
      <t>G</t>
    </r>
    <r>
      <rPr>
        <vertAlign val="subscript"/>
        <sz val="11"/>
        <color theme="1"/>
        <rFont val="Calibri"/>
        <family val="2"/>
        <scheme val="minor"/>
      </rPr>
      <t>TM</t>
    </r>
  </si>
  <si>
    <t>RG Dw effective loop Bandwidth</t>
  </si>
  <si>
    <r>
      <t>BW</t>
    </r>
    <r>
      <rPr>
        <vertAlign val="subscript"/>
        <sz val="11"/>
        <color theme="1"/>
        <rFont val="Calibri"/>
        <family val="2"/>
        <scheme val="minor"/>
      </rPr>
      <t>upR</t>
    </r>
  </si>
  <si>
    <r>
      <t>BW</t>
    </r>
    <r>
      <rPr>
        <vertAlign val="subscript"/>
        <sz val="11"/>
        <color theme="1"/>
        <rFont val="Calibri"/>
        <family val="2"/>
        <scheme val="minor"/>
      </rPr>
      <t>dwR</t>
    </r>
  </si>
  <si>
    <t>TC Demodulation Technical Loss</t>
  </si>
  <si>
    <t>Dw Carrier Acquisition technical Loss</t>
  </si>
  <si>
    <t>Receiver Implementation Loss</t>
  </si>
  <si>
    <t>Demodulator Implementation Loss</t>
  </si>
  <si>
    <r>
      <t>ThL</t>
    </r>
    <r>
      <rPr>
        <vertAlign val="subscript"/>
        <sz val="11"/>
        <color theme="1"/>
        <rFont val="Calibri"/>
        <family val="2"/>
        <scheme val="minor"/>
      </rPr>
      <t>TC</t>
    </r>
  </si>
  <si>
    <t>RG Up Demodulation Technical Loss</t>
  </si>
  <si>
    <t>Ranging Demodulator Loss</t>
  </si>
  <si>
    <t>Up Carrier Acquisition technical Loss</t>
  </si>
  <si>
    <r>
      <t>ThL</t>
    </r>
    <r>
      <rPr>
        <vertAlign val="subscript"/>
        <sz val="11"/>
        <color theme="1"/>
        <rFont val="Calibri"/>
        <family val="2"/>
        <scheme val="minor"/>
      </rPr>
      <t>upC</t>
    </r>
  </si>
  <si>
    <r>
      <t>ThL</t>
    </r>
    <r>
      <rPr>
        <vertAlign val="subscript"/>
        <sz val="11"/>
        <color theme="1"/>
        <rFont val="Calibri"/>
        <family val="2"/>
        <scheme val="minor"/>
      </rPr>
      <t>dwC</t>
    </r>
  </si>
  <si>
    <r>
      <t>ThL</t>
    </r>
    <r>
      <rPr>
        <vertAlign val="subscript"/>
        <sz val="11"/>
        <color theme="1"/>
        <rFont val="Calibri"/>
        <family val="2"/>
        <scheme val="minor"/>
      </rPr>
      <t>TM</t>
    </r>
  </si>
  <si>
    <r>
      <t>ThL</t>
    </r>
    <r>
      <rPr>
        <vertAlign val="subscript"/>
        <sz val="11"/>
        <color theme="1"/>
        <rFont val="Calibri"/>
        <family val="2"/>
        <scheme val="minor"/>
      </rPr>
      <t>dwR</t>
    </r>
  </si>
  <si>
    <r>
      <t>ThL</t>
    </r>
    <r>
      <rPr>
        <vertAlign val="subscript"/>
        <sz val="11"/>
        <color theme="1"/>
        <rFont val="Calibri"/>
        <family val="2"/>
        <scheme val="minor"/>
      </rPr>
      <t>upR</t>
    </r>
  </si>
  <si>
    <r>
      <t>SNR</t>
    </r>
    <r>
      <rPr>
        <vertAlign val="subscript"/>
        <sz val="11"/>
        <color theme="1"/>
        <rFont val="Calibri"/>
        <family val="2"/>
        <scheme val="minor"/>
      </rPr>
      <t>mt</t>
    </r>
  </si>
  <si>
    <r>
      <t>SNR</t>
    </r>
    <r>
      <rPr>
        <vertAlign val="subscript"/>
        <sz val="11"/>
        <color theme="1"/>
        <rFont val="Calibri"/>
        <family val="2"/>
        <scheme val="minor"/>
      </rPr>
      <t>MT</t>
    </r>
  </si>
  <si>
    <t>Required S/N for RG Recovery</t>
  </si>
  <si>
    <t>MODULATION PARAMETERS</t>
  </si>
  <si>
    <t>Up Carrier Modulation Loss</t>
  </si>
  <si>
    <t>Only for PM Modulation</t>
  </si>
  <si>
    <t>PM</t>
  </si>
  <si>
    <t>TC Carrier PM m/i</t>
  </si>
  <si>
    <t>RG Minor Tone m/i (up)</t>
  </si>
  <si>
    <t>RG (Major) Tone m/i (up)</t>
  </si>
  <si>
    <t>TC Modulation Loss</t>
  </si>
  <si>
    <r>
      <t>X</t>
    </r>
    <r>
      <rPr>
        <vertAlign val="subscript"/>
        <sz val="11"/>
        <color theme="1"/>
        <rFont val="Calibri"/>
        <family val="2"/>
        <scheme val="minor"/>
      </rPr>
      <t>TC</t>
    </r>
  </si>
  <si>
    <t>RG Up Carrier Modulation Loss</t>
  </si>
  <si>
    <t>RG Major Tone Modulation Loss (up)</t>
  </si>
  <si>
    <t>RG Minor Tone Modulation Loss (up)</t>
  </si>
  <si>
    <t>Only for PM / FM Modulation</t>
  </si>
  <si>
    <t>TC Roll-off factor</t>
  </si>
  <si>
    <r>
      <t>a</t>
    </r>
    <r>
      <rPr>
        <vertAlign val="subscript"/>
        <sz val="11"/>
        <rFont val="Calibri"/>
        <family val="2"/>
        <scheme val="minor"/>
      </rPr>
      <t>TC</t>
    </r>
  </si>
  <si>
    <r>
      <t>(X</t>
    </r>
    <r>
      <rPr>
        <vertAlign val="subscript"/>
        <sz val="11"/>
        <color theme="1"/>
        <rFont val="Calibri"/>
        <family val="2"/>
        <scheme val="minor"/>
      </rPr>
      <t>upC</t>
    </r>
    <r>
      <rPr>
        <sz val="11"/>
        <color theme="1"/>
        <rFont val="Calibri"/>
        <family val="2"/>
        <scheme val="minor"/>
      </rPr>
      <t>)</t>
    </r>
    <r>
      <rPr>
        <vertAlign val="subscript"/>
        <sz val="11"/>
        <color theme="1"/>
        <rFont val="Calibri"/>
        <family val="2"/>
        <scheme val="minor"/>
      </rPr>
      <t>R</t>
    </r>
  </si>
  <si>
    <r>
      <t>(X</t>
    </r>
    <r>
      <rPr>
        <vertAlign val="subscript"/>
        <sz val="11"/>
        <color theme="1"/>
        <rFont val="Calibri"/>
        <family val="2"/>
        <scheme val="minor"/>
      </rPr>
      <t>mt</t>
    </r>
    <r>
      <rPr>
        <sz val="11"/>
        <color theme="1"/>
        <rFont val="Calibri"/>
        <family val="2"/>
        <scheme val="minor"/>
      </rPr>
      <t>)</t>
    </r>
    <r>
      <rPr>
        <vertAlign val="subscript"/>
        <sz val="11"/>
        <color theme="1"/>
        <rFont val="Calibri"/>
        <family val="2"/>
        <scheme val="minor"/>
      </rPr>
      <t>up</t>
    </r>
  </si>
  <si>
    <r>
      <t>(X</t>
    </r>
    <r>
      <rPr>
        <vertAlign val="subscript"/>
        <sz val="11"/>
        <color theme="1"/>
        <rFont val="Calibri"/>
        <family val="2"/>
        <scheme val="minor"/>
      </rPr>
      <t>MT</t>
    </r>
    <r>
      <rPr>
        <sz val="11"/>
        <color theme="1"/>
        <rFont val="Calibri"/>
        <family val="2"/>
        <scheme val="minor"/>
      </rPr>
      <t>)</t>
    </r>
    <r>
      <rPr>
        <vertAlign val="subscript"/>
        <sz val="11"/>
        <color theme="1"/>
        <rFont val="Calibri"/>
        <family val="2"/>
        <scheme val="minor"/>
      </rPr>
      <t>up</t>
    </r>
  </si>
  <si>
    <r>
      <t>m</t>
    </r>
    <r>
      <rPr>
        <vertAlign val="subscript"/>
        <sz val="11"/>
        <color theme="1"/>
        <rFont val="Calibri"/>
        <family val="2"/>
        <scheme val="minor"/>
      </rPr>
      <t>TC</t>
    </r>
  </si>
  <si>
    <r>
      <t>M</t>
    </r>
    <r>
      <rPr>
        <vertAlign val="subscript"/>
        <sz val="11"/>
        <color theme="1"/>
        <rFont val="Calibri"/>
        <family val="2"/>
        <scheme val="minor"/>
      </rPr>
      <t>up</t>
    </r>
  </si>
  <si>
    <r>
      <t>m</t>
    </r>
    <r>
      <rPr>
        <vertAlign val="subscript"/>
        <sz val="11"/>
        <color theme="1"/>
        <rFont val="Calibri"/>
        <family val="2"/>
        <scheme val="minor"/>
      </rPr>
      <t>up</t>
    </r>
  </si>
  <si>
    <t>Frequency Deviation (up)</t>
  </si>
  <si>
    <r>
      <t>∆f</t>
    </r>
    <r>
      <rPr>
        <vertAlign val="subscript"/>
        <sz val="10"/>
        <rFont val="Arial"/>
        <family val="2"/>
      </rPr>
      <t>up</t>
    </r>
  </si>
  <si>
    <t>kHz</t>
  </si>
  <si>
    <t>TC Subcarrier Frequency</t>
  </si>
  <si>
    <r>
      <t>f</t>
    </r>
    <r>
      <rPr>
        <vertAlign val="subscript"/>
        <sz val="11"/>
        <rFont val="Calibri"/>
        <family val="2"/>
        <scheme val="minor"/>
      </rPr>
      <t>TC</t>
    </r>
  </si>
  <si>
    <t>Only for PM / FM Modulation + Tone RG</t>
  </si>
  <si>
    <t>Only for Tone RG</t>
  </si>
  <si>
    <t>TM Carrier PM m/i</t>
  </si>
  <si>
    <r>
      <t>m</t>
    </r>
    <r>
      <rPr>
        <vertAlign val="subscript"/>
        <sz val="11"/>
        <color theme="1"/>
        <rFont val="Calibri"/>
        <family val="2"/>
        <scheme val="minor"/>
      </rPr>
      <t>TM</t>
    </r>
  </si>
  <si>
    <t>RG Tones m/i (dw)</t>
  </si>
  <si>
    <r>
      <t>m</t>
    </r>
    <r>
      <rPr>
        <vertAlign val="subscript"/>
        <sz val="11"/>
        <color theme="1"/>
        <rFont val="Calibri"/>
        <family val="2"/>
        <scheme val="minor"/>
      </rPr>
      <t>dw</t>
    </r>
  </si>
  <si>
    <t>TM Roll-off factor</t>
  </si>
  <si>
    <r>
      <t>a</t>
    </r>
    <r>
      <rPr>
        <vertAlign val="subscript"/>
        <sz val="10"/>
        <rFont val="Calibri"/>
        <family val="2"/>
        <scheme val="minor"/>
      </rPr>
      <t>TM</t>
    </r>
  </si>
  <si>
    <t>Frequency Deviation (dw)</t>
  </si>
  <si>
    <r>
      <t>∆f</t>
    </r>
    <r>
      <rPr>
        <vertAlign val="subscript"/>
        <sz val="10"/>
        <rFont val="Arial"/>
        <family val="2"/>
      </rPr>
      <t>dw</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</si>
  <si>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TC</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</si>
  <si>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TM</t>
    </r>
  </si>
  <si>
    <t>Uplink Modulation type</t>
  </si>
  <si>
    <t>Orbit type</t>
  </si>
  <si>
    <t>Downlink Modulation type</t>
  </si>
  <si>
    <t>Ranging type</t>
  </si>
  <si>
    <t>PCM Code type</t>
  </si>
  <si>
    <r>
      <t xml:space="preserve"> </t>
    </r>
    <r>
      <rPr>
        <sz val="11"/>
        <color theme="1"/>
        <rFont val="Wingdings 3"/>
        <family val="1"/>
        <charset val="2"/>
      </rPr>
      <t>9</t>
    </r>
    <r>
      <rPr>
        <sz val="11"/>
        <color theme="1"/>
        <rFont val="Calibri"/>
        <family val="2"/>
        <scheme val="minor"/>
      </rPr>
      <t xml:space="preserve">  Ranging Measurement Accuracy</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</si>
  <si>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Dw Carrier modulated by</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</si>
  <si>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Up Carrier modulated by</t>
    </r>
  </si>
  <si>
    <t>TM Coding</t>
  </si>
  <si>
    <t>BER Requirement</t>
  </si>
  <si>
    <t>RG Major Tone Frequency</t>
  </si>
  <si>
    <r>
      <t>f</t>
    </r>
    <r>
      <rPr>
        <vertAlign val="subscript"/>
        <sz val="11"/>
        <color theme="1"/>
        <rFont val="Calibri"/>
        <family val="2"/>
        <scheme val="minor"/>
      </rPr>
      <t>MT</t>
    </r>
  </si>
  <si>
    <t>RG Minor Tone Frequency</t>
  </si>
  <si>
    <r>
      <t>f</t>
    </r>
    <r>
      <rPr>
        <vertAlign val="subscript"/>
        <sz val="11"/>
        <color theme="1"/>
        <rFont val="Calibri"/>
        <family val="2"/>
        <scheme val="minor"/>
      </rPr>
      <t>mt</t>
    </r>
  </si>
  <si>
    <t>Atmospheric Loss (up)</t>
  </si>
  <si>
    <r>
      <t>(L</t>
    </r>
    <r>
      <rPr>
        <vertAlign val="subscript"/>
        <sz val="11"/>
        <color theme="1"/>
        <rFont val="Calibri"/>
        <family val="2"/>
        <scheme val="minor"/>
      </rPr>
      <t>atm</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</si>
  <si>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atm</t>
    </r>
    <r>
      <rPr>
        <sz val="11"/>
        <color theme="1"/>
        <rFont val="Calibri"/>
        <family val="2"/>
        <scheme val="minor"/>
      </rPr>
      <t>)</t>
    </r>
    <r>
      <rPr>
        <vertAlign val="subscript"/>
        <sz val="11"/>
        <color theme="1"/>
        <rFont val="Calibri"/>
        <family val="2"/>
        <scheme val="minor"/>
      </rPr>
      <t>dw</t>
    </r>
  </si>
  <si>
    <t>Weather Unavailability</t>
  </si>
  <si>
    <t>ORB</t>
  </si>
  <si>
    <t>MOD1</t>
  </si>
  <si>
    <t>MODU</t>
  </si>
  <si>
    <t>MOD2</t>
  </si>
  <si>
    <t>MODD</t>
  </si>
  <si>
    <t>MOD3</t>
  </si>
  <si>
    <t>MOD4</t>
  </si>
  <si>
    <t>MOD5</t>
  </si>
  <si>
    <t>MOD6</t>
  </si>
  <si>
    <t>MOD7</t>
  </si>
  <si>
    <t>MOD8</t>
  </si>
  <si>
    <t>Max Slant Range</t>
  </si>
  <si>
    <t>(TC) Up Carrier Modulation Loss</t>
  </si>
  <si>
    <r>
      <t>(X</t>
    </r>
    <r>
      <rPr>
        <vertAlign val="subscript"/>
        <sz val="11"/>
        <color theme="1"/>
        <rFont val="Calibri"/>
        <family val="2"/>
        <scheme val="minor"/>
      </rPr>
      <t>upC</t>
    </r>
    <r>
      <rPr>
        <sz val="11"/>
        <color theme="1"/>
        <rFont val="Calibri"/>
        <family val="2"/>
        <scheme val="minor"/>
      </rPr>
      <t>)</t>
    </r>
    <r>
      <rPr>
        <vertAlign val="subscript"/>
        <sz val="11"/>
        <color theme="1"/>
        <rFont val="Calibri"/>
        <family val="2"/>
        <scheme val="minor"/>
      </rPr>
      <t>C</t>
    </r>
  </si>
  <si>
    <t>UPLINK OUTPUT TABLE</t>
  </si>
  <si>
    <t>UPLINK BASIC</t>
  </si>
  <si>
    <t>Mean</t>
  </si>
  <si>
    <t>Distr</t>
  </si>
  <si>
    <t>Þ</t>
  </si>
  <si>
    <t>Uplink Wavelegth</t>
  </si>
  <si>
    <r>
      <t>l</t>
    </r>
    <r>
      <rPr>
        <vertAlign val="subscript"/>
        <sz val="11"/>
        <rFont val="Calibri"/>
        <family val="2"/>
        <scheme val="minor"/>
      </rPr>
      <t>up</t>
    </r>
  </si>
  <si>
    <r>
      <t>HPBW</t>
    </r>
    <r>
      <rPr>
        <vertAlign val="subscript"/>
        <sz val="11"/>
        <color theme="1"/>
        <rFont val="Calibri"/>
        <family val="2"/>
        <scheme val="minor"/>
      </rPr>
      <t>up</t>
    </r>
  </si>
  <si>
    <t>&gt;</t>
  </si>
  <si>
    <r>
      <t>EIRP</t>
    </r>
    <r>
      <rPr>
        <b/>
        <vertAlign val="subscript"/>
        <sz val="11"/>
        <color theme="1"/>
        <rFont val="Calibri"/>
        <family val="2"/>
        <scheme val="minor"/>
      </rPr>
      <t>G</t>
    </r>
  </si>
  <si>
    <t xml:space="preserve">Power flux density at SC in Free Space </t>
  </si>
  <si>
    <r>
      <rPr>
        <sz val="11"/>
        <color theme="1"/>
        <rFont val="Symbol"/>
        <family val="1"/>
        <charset val="2"/>
      </rPr>
      <t>(f</t>
    </r>
    <r>
      <rPr>
        <vertAlign val="subscript"/>
        <sz val="11"/>
        <color theme="1"/>
        <rFont val="Calibri"/>
        <family val="2"/>
        <scheme val="minor"/>
      </rPr>
      <t>f</t>
    </r>
    <r>
      <rPr>
        <sz val="11"/>
        <color theme="1"/>
        <rFont val="Calibri"/>
        <family val="2"/>
        <scheme val="minor"/>
      </rPr>
      <t>)</t>
    </r>
    <r>
      <rPr>
        <vertAlign val="subscript"/>
        <sz val="11"/>
        <color theme="1"/>
        <rFont val="Calibri"/>
        <family val="2"/>
        <scheme val="minor"/>
      </rPr>
      <t>S</t>
    </r>
  </si>
  <si>
    <r>
      <t>dBW/m</t>
    </r>
    <r>
      <rPr>
        <vertAlign val="superscript"/>
        <sz val="11"/>
        <color theme="1"/>
        <rFont val="Calibri"/>
        <family val="2"/>
        <scheme val="minor"/>
      </rPr>
      <t>2</t>
    </r>
  </si>
  <si>
    <t>Uplink Free Space Loss</t>
  </si>
  <si>
    <r>
      <t>L</t>
    </r>
    <r>
      <rPr>
        <vertAlign val="subscript"/>
        <sz val="11"/>
        <color theme="1"/>
        <rFont val="Calibri"/>
        <family val="2"/>
        <scheme val="minor"/>
      </rPr>
      <t>up</t>
    </r>
  </si>
  <si>
    <t>Uplink Total Propagation Loss</t>
  </si>
  <si>
    <r>
      <t>(L</t>
    </r>
    <r>
      <rPr>
        <vertAlign val="subscript"/>
        <sz val="11"/>
        <color theme="1"/>
        <rFont val="Calibri"/>
        <family val="2"/>
        <scheme val="minor"/>
      </rPr>
      <t>TOT</t>
    </r>
    <r>
      <rPr>
        <sz val="11"/>
        <color theme="1"/>
        <rFont val="Calibri"/>
        <family val="2"/>
        <scheme val="minor"/>
      </rPr>
      <t>)</t>
    </r>
    <r>
      <rPr>
        <vertAlign val="subscript"/>
        <sz val="11"/>
        <color theme="1"/>
        <rFont val="Calibri"/>
        <family val="2"/>
        <scheme val="minor"/>
      </rPr>
      <t>up</t>
    </r>
  </si>
  <si>
    <r>
      <rPr>
        <sz val="11"/>
        <color theme="1"/>
        <rFont val="Symbol"/>
        <family val="1"/>
        <charset val="2"/>
      </rPr>
      <t>f</t>
    </r>
    <r>
      <rPr>
        <vertAlign val="subscript"/>
        <sz val="11"/>
        <color theme="1"/>
        <rFont val="Calibri"/>
        <family val="2"/>
        <scheme val="minor"/>
      </rPr>
      <t>S</t>
    </r>
  </si>
  <si>
    <t>&gt;&gt;&gt;</t>
  </si>
  <si>
    <r>
      <t>(S/N</t>
    </r>
    <r>
      <rPr>
        <b/>
        <vertAlign val="subscript"/>
        <sz val="11"/>
        <color theme="1"/>
        <rFont val="Calibri"/>
        <family val="2"/>
        <scheme val="minor"/>
      </rPr>
      <t>0</t>
    </r>
    <r>
      <rPr>
        <b/>
        <sz val="11"/>
        <color theme="1"/>
        <rFont val="Calibri"/>
        <family val="2"/>
        <scheme val="minor"/>
      </rPr>
      <t>)</t>
    </r>
    <r>
      <rPr>
        <b/>
        <vertAlign val="subscript"/>
        <sz val="11"/>
        <color theme="1"/>
        <rFont val="Calibri"/>
        <family val="2"/>
        <scheme val="minor"/>
      </rPr>
      <t>S</t>
    </r>
  </si>
  <si>
    <t>Up Carrier Suppression Loss - TC</t>
  </si>
  <si>
    <t>Due to TC (Parzialization)</t>
  </si>
  <si>
    <t>Up Carrier Suppression Loss - RG</t>
  </si>
  <si>
    <t>Due to RG (Parzialization)</t>
  </si>
  <si>
    <t>Up Carrier Suppression Loss</t>
  </si>
  <si>
    <t>Uplink C/N0</t>
  </si>
  <si>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S</t>
    </r>
  </si>
  <si>
    <t>dBHz</t>
  </si>
  <si>
    <t>Uplink C/N (SNR in the loop)</t>
  </si>
  <si>
    <r>
      <t>(C/N</t>
    </r>
    <r>
      <rPr>
        <sz val="11"/>
        <color theme="1"/>
        <rFont val="Calibri"/>
        <family val="2"/>
        <scheme val="minor"/>
      </rPr>
      <t>)</t>
    </r>
    <r>
      <rPr>
        <vertAlign val="subscript"/>
        <sz val="11"/>
        <color theme="1"/>
        <rFont val="Calibri"/>
        <family val="2"/>
        <scheme val="minor"/>
      </rPr>
      <t>S</t>
    </r>
  </si>
  <si>
    <t>Required C/N0 at SC for Up Carrier Acquisition</t>
  </si>
  <si>
    <r>
      <t>(M</t>
    </r>
    <r>
      <rPr>
        <b/>
        <vertAlign val="subscript"/>
        <sz val="11"/>
        <color theme="1"/>
        <rFont val="Calibri"/>
        <family val="2"/>
        <scheme val="minor"/>
      </rPr>
      <t>upC</t>
    </r>
    <r>
      <rPr>
        <b/>
        <sz val="11"/>
        <color theme="1"/>
        <rFont val="Calibri"/>
        <family val="2"/>
        <scheme val="minor"/>
      </rPr>
      <t>)</t>
    </r>
    <r>
      <rPr>
        <b/>
        <vertAlign val="subscript"/>
        <sz val="11"/>
        <color theme="1"/>
        <rFont val="Calibri"/>
        <family val="2"/>
        <scheme val="minor"/>
      </rPr>
      <t>C</t>
    </r>
  </si>
  <si>
    <t>Nom Margin - Worst case RSS</t>
  </si>
  <si>
    <t>TELECOMMAND RECOVERY</t>
  </si>
  <si>
    <t>Due to Carrier (Parzialization)</t>
  </si>
  <si>
    <t>Telecommand S/N0</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</si>
  <si>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TC</t>
    </r>
  </si>
  <si>
    <t>TC Bit Rate</t>
  </si>
  <si>
    <t>Telecommand Eb/N0 (SNR in the loop)</t>
  </si>
  <si>
    <r>
      <t>(E</t>
    </r>
    <r>
      <rPr>
        <vertAlign val="subscript"/>
        <sz val="11"/>
        <color theme="1"/>
        <rFont val="Calibri"/>
        <family val="2"/>
        <scheme val="minor"/>
      </rPr>
      <t>b</t>
    </r>
    <r>
      <rPr>
        <sz val="11"/>
        <color theme="1"/>
        <rFont val="Calibri"/>
        <family val="2"/>
        <scheme val="minor"/>
      </rPr>
      <t>/N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TC</t>
    </r>
  </si>
  <si>
    <t>Required C/N0 at SC for TC Acquisition</t>
  </si>
  <si>
    <r>
      <t>M</t>
    </r>
    <r>
      <rPr>
        <b/>
        <vertAlign val="subscript"/>
        <sz val="11"/>
        <color theme="1"/>
        <rFont val="Calibri"/>
        <family val="2"/>
        <scheme val="minor"/>
      </rPr>
      <t>TC</t>
    </r>
  </si>
  <si>
    <t>RANGING CARRIER RECOVERY</t>
  </si>
  <si>
    <t>Uplink C/N0 (RG)</t>
  </si>
  <si>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R</t>
    </r>
  </si>
  <si>
    <r>
      <t>(C/N)</t>
    </r>
    <r>
      <rPr>
        <vertAlign val="subscript"/>
        <sz val="11"/>
        <color theme="1"/>
        <rFont val="Calibri"/>
        <family val="2"/>
        <scheme val="minor"/>
      </rPr>
      <t>R</t>
    </r>
  </si>
  <si>
    <t>Required C/N0 at SC for RG Carrier Acquisition</t>
  </si>
  <si>
    <r>
      <t>(M</t>
    </r>
    <r>
      <rPr>
        <b/>
        <vertAlign val="subscript"/>
        <sz val="11"/>
        <color theme="1"/>
        <rFont val="Calibri"/>
        <family val="2"/>
        <scheme val="minor"/>
      </rPr>
      <t>upC</t>
    </r>
    <r>
      <rPr>
        <b/>
        <sz val="11"/>
        <color theme="1"/>
        <rFont val="Calibri"/>
        <family val="2"/>
        <scheme val="minor"/>
      </rPr>
      <t>)</t>
    </r>
    <r>
      <rPr>
        <b/>
        <vertAlign val="subscript"/>
        <sz val="11"/>
        <color theme="1"/>
        <rFont val="Calibri"/>
        <family val="2"/>
        <scheme val="minor"/>
      </rPr>
      <t>R</t>
    </r>
  </si>
  <si>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MT</t>
    </r>
  </si>
  <si>
    <t>RG Up Effective Loop Bandwidth (2BL)</t>
  </si>
  <si>
    <r>
      <t>(S/N)</t>
    </r>
    <r>
      <rPr>
        <b/>
        <vertAlign val="subscript"/>
        <sz val="11"/>
        <color theme="1"/>
        <rFont val="Calibri"/>
        <family val="2"/>
        <scheme val="minor"/>
      </rPr>
      <t>MT</t>
    </r>
  </si>
  <si>
    <r>
      <t>(S/N)</t>
    </r>
    <r>
      <rPr>
        <vertAlign val="subscript"/>
        <sz val="11"/>
        <color theme="1"/>
        <rFont val="Calibri"/>
        <family val="2"/>
        <scheme val="minor"/>
      </rPr>
      <t>tot</t>
    </r>
  </si>
  <si>
    <t>UPLINK CARRIER RECOVERY</t>
  </si>
  <si>
    <t>&gt;&gt;</t>
  </si>
  <si>
    <t>MARGIN for RG Carrier Acquisition</t>
  </si>
  <si>
    <t>DOWNLINK OUTPUT TABLE</t>
  </si>
  <si>
    <t>DOWNLINK BASIC</t>
  </si>
  <si>
    <t>Downlink Wavelegth</t>
  </si>
  <si>
    <t xml:space="preserve">Power flux density at GS in Free Space </t>
  </si>
  <si>
    <t>Downlink Free Space Loss</t>
  </si>
  <si>
    <t>Atmospheric Loss (dw)</t>
  </si>
  <si>
    <t>Downlink Total Propagation Loss</t>
  </si>
  <si>
    <r>
      <rPr>
        <sz val="11"/>
        <color theme="1"/>
        <rFont val="Symbol"/>
        <family val="1"/>
        <charset val="2"/>
      </rPr>
      <t>(f</t>
    </r>
    <r>
      <rPr>
        <vertAlign val="subscript"/>
        <sz val="11"/>
        <color theme="1"/>
        <rFont val="Calibri"/>
        <family val="2"/>
        <scheme val="minor"/>
      </rPr>
      <t>f</t>
    </r>
    <r>
      <rPr>
        <sz val="11"/>
        <color theme="1"/>
        <rFont val="Calibri"/>
        <family val="2"/>
        <scheme val="minor"/>
      </rPr>
      <t>)</t>
    </r>
    <r>
      <rPr>
        <vertAlign val="subscript"/>
        <sz val="11"/>
        <color theme="1"/>
        <rFont val="Calibri"/>
        <family val="2"/>
        <scheme val="minor"/>
      </rPr>
      <t>G</t>
    </r>
  </si>
  <si>
    <r>
      <t>(S/N</t>
    </r>
    <r>
      <rPr>
        <b/>
        <vertAlign val="subscript"/>
        <sz val="11"/>
        <color theme="1"/>
        <rFont val="Calibri"/>
        <family val="2"/>
        <scheme val="minor"/>
      </rPr>
      <t>0</t>
    </r>
    <r>
      <rPr>
        <b/>
        <sz val="11"/>
        <color theme="1"/>
        <rFont val="Calibri"/>
        <family val="2"/>
        <scheme val="minor"/>
      </rPr>
      <t>)</t>
    </r>
    <r>
      <rPr>
        <b/>
        <vertAlign val="subscript"/>
        <sz val="11"/>
        <color theme="1"/>
        <rFont val="Calibri"/>
        <family val="2"/>
        <scheme val="minor"/>
      </rPr>
      <t>G</t>
    </r>
  </si>
  <si>
    <r>
      <t>(L</t>
    </r>
    <r>
      <rPr>
        <vertAlign val="subscript"/>
        <sz val="11"/>
        <color theme="1"/>
        <rFont val="Calibri"/>
        <family val="2"/>
        <scheme val="minor"/>
      </rPr>
      <t>TOT</t>
    </r>
    <r>
      <rPr>
        <sz val="11"/>
        <color theme="1"/>
        <rFont val="Calibri"/>
        <family val="2"/>
        <scheme val="minor"/>
      </rPr>
      <t>)</t>
    </r>
    <r>
      <rPr>
        <vertAlign val="subscript"/>
        <sz val="11"/>
        <color theme="1"/>
        <rFont val="Calibri"/>
        <family val="2"/>
        <scheme val="minor"/>
      </rPr>
      <t>dw</t>
    </r>
  </si>
  <si>
    <r>
      <t>L</t>
    </r>
    <r>
      <rPr>
        <vertAlign val="subscript"/>
        <sz val="11"/>
        <color theme="1"/>
        <rFont val="Calibri"/>
        <family val="2"/>
        <scheme val="minor"/>
      </rPr>
      <t>dw</t>
    </r>
  </si>
  <si>
    <r>
      <t>HPBW</t>
    </r>
    <r>
      <rPr>
        <vertAlign val="subscript"/>
        <sz val="11"/>
        <color theme="1"/>
        <rFont val="Calibri"/>
        <family val="2"/>
        <scheme val="minor"/>
      </rPr>
      <t>dw</t>
    </r>
  </si>
  <si>
    <r>
      <t>l</t>
    </r>
    <r>
      <rPr>
        <vertAlign val="subscript"/>
        <sz val="11"/>
        <rFont val="Calibri"/>
        <family val="2"/>
        <scheme val="minor"/>
      </rPr>
      <t>dw</t>
    </r>
  </si>
  <si>
    <r>
      <t>f</t>
    </r>
    <r>
      <rPr>
        <vertAlign val="subscript"/>
        <sz val="11"/>
        <color theme="1"/>
        <rFont val="Calibri"/>
        <family val="2"/>
        <scheme val="minor"/>
      </rPr>
      <t>G</t>
    </r>
  </si>
  <si>
    <r>
      <t>(X</t>
    </r>
    <r>
      <rPr>
        <vertAlign val="subscript"/>
        <sz val="11"/>
        <color theme="1"/>
        <rFont val="Calibri"/>
        <family val="2"/>
        <scheme val="minor"/>
      </rPr>
      <t>dwC</t>
    </r>
    <r>
      <rPr>
        <sz val="11"/>
        <color theme="1"/>
        <rFont val="Calibri"/>
        <family val="2"/>
        <scheme val="minor"/>
      </rPr>
      <t>)</t>
    </r>
    <r>
      <rPr>
        <vertAlign val="subscript"/>
        <sz val="11"/>
        <color theme="1"/>
        <rFont val="Calibri"/>
        <family val="2"/>
        <scheme val="minor"/>
      </rPr>
      <t>M</t>
    </r>
  </si>
  <si>
    <t>DOWNLINK CARRIER RECOVERY</t>
  </si>
  <si>
    <t>Due to Noise (Parzialization)</t>
  </si>
  <si>
    <t>Due to TC Echo in dw (Parzialization)</t>
  </si>
  <si>
    <t>Downlink C/N0</t>
  </si>
  <si>
    <t>Downlink C/N (SNR in the loop)</t>
  </si>
  <si>
    <t>Dw Carrier Suppression Loss - TM</t>
  </si>
  <si>
    <t>Dw Carrier Suppression Loss - RG</t>
  </si>
  <si>
    <t>Dw Carrier Suppression Loss - TC Echo</t>
  </si>
  <si>
    <t>Dw Carrier Suppression Loss - Noise</t>
  </si>
  <si>
    <t>Required C/N0 at GS for Dw Carrier Acquisition</t>
  </si>
  <si>
    <t>TELEMETRY RECOVERY</t>
  </si>
  <si>
    <t>Required RG (Major) Tone Loop SNR</t>
  </si>
  <si>
    <t>Required RG Minor Tone Loop SNR</t>
  </si>
  <si>
    <r>
      <t>(S/N)</t>
    </r>
    <r>
      <rPr>
        <vertAlign val="subscript"/>
        <sz val="11"/>
        <color theme="1"/>
        <rFont val="Calibri"/>
        <family val="2"/>
        <scheme val="minor"/>
      </rPr>
      <t>MT</t>
    </r>
  </si>
  <si>
    <t>TC Modulation Loss - RG</t>
  </si>
  <si>
    <t>TC Modulation Loss - Carrier</t>
  </si>
  <si>
    <r>
      <t>(X</t>
    </r>
    <r>
      <rPr>
        <vertAlign val="subscript"/>
        <sz val="11"/>
        <color theme="1"/>
        <rFont val="Calibri"/>
        <family val="2"/>
        <scheme val="minor"/>
      </rPr>
      <t>dwC</t>
    </r>
    <r>
      <rPr>
        <sz val="11"/>
        <color theme="1"/>
        <rFont val="Calibri"/>
        <family val="2"/>
        <scheme val="minor"/>
      </rPr>
      <t>)</t>
    </r>
    <r>
      <rPr>
        <vertAlign val="subscript"/>
        <sz val="11"/>
        <color theme="1"/>
        <rFont val="Calibri"/>
        <family val="2"/>
        <scheme val="minor"/>
      </rPr>
      <t>C</t>
    </r>
  </si>
  <si>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G</t>
    </r>
  </si>
  <si>
    <r>
      <t>(C/N)</t>
    </r>
    <r>
      <rPr>
        <vertAlign val="subscript"/>
        <sz val="11"/>
        <color theme="1"/>
        <rFont val="Calibri"/>
        <family val="2"/>
        <scheme val="minor"/>
      </rPr>
      <t>G</t>
    </r>
  </si>
  <si>
    <r>
      <t>(M</t>
    </r>
    <r>
      <rPr>
        <b/>
        <vertAlign val="subscript"/>
        <sz val="11"/>
        <color theme="1"/>
        <rFont val="Calibri"/>
        <family val="2"/>
        <scheme val="minor"/>
      </rPr>
      <t>dwC</t>
    </r>
    <r>
      <rPr>
        <b/>
        <sz val="11"/>
        <color theme="1"/>
        <rFont val="Calibri"/>
        <family val="2"/>
        <scheme val="minor"/>
      </rPr>
      <t>)</t>
    </r>
    <r>
      <rPr>
        <b/>
        <vertAlign val="subscript"/>
        <sz val="11"/>
        <color theme="1"/>
        <rFont val="Calibri"/>
        <family val="2"/>
        <scheme val="minor"/>
      </rPr>
      <t>C</t>
    </r>
  </si>
  <si>
    <t>TM Modulation Loss - Carrier</t>
  </si>
  <si>
    <t>TM Modulation Loss - RG</t>
  </si>
  <si>
    <t>TM Modulation Loss - TC Echo</t>
  </si>
  <si>
    <t>TM Modulation Loss - Noise</t>
  </si>
  <si>
    <r>
      <t>X</t>
    </r>
    <r>
      <rPr>
        <vertAlign val="subscript"/>
        <sz val="11"/>
        <color theme="1"/>
        <rFont val="Calibri"/>
        <family val="2"/>
        <scheme val="minor"/>
      </rPr>
      <t>TM</t>
    </r>
  </si>
  <si>
    <t>Telemetry S/N0</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</si>
  <si>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TM</t>
    </r>
  </si>
  <si>
    <t>TM Bit Rate</t>
  </si>
  <si>
    <t>Telemetry Eb/N0 (SNR in the loop)</t>
  </si>
  <si>
    <r>
      <t>(E</t>
    </r>
    <r>
      <rPr>
        <vertAlign val="subscript"/>
        <sz val="11"/>
        <color theme="1"/>
        <rFont val="Calibri"/>
        <family val="2"/>
        <scheme val="minor"/>
      </rPr>
      <t>b</t>
    </r>
    <r>
      <rPr>
        <sz val="11"/>
        <color theme="1"/>
        <rFont val="Calibri"/>
        <family val="2"/>
        <scheme val="minor"/>
      </rPr>
      <t>/N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TM</t>
    </r>
  </si>
  <si>
    <t>Required C/N0 at GS for TM Acquisition</t>
  </si>
  <si>
    <r>
      <t>M</t>
    </r>
    <r>
      <rPr>
        <b/>
        <vertAlign val="subscript"/>
        <sz val="11"/>
        <color theme="1"/>
        <rFont val="Calibri"/>
        <family val="2"/>
        <scheme val="minor"/>
      </rPr>
      <t>TM</t>
    </r>
  </si>
  <si>
    <t>RG Dw Effective Loop Bandwidth (2BL)</t>
  </si>
  <si>
    <r>
      <t>(M</t>
    </r>
    <r>
      <rPr>
        <b/>
        <vertAlign val="subscript"/>
        <sz val="11"/>
        <color theme="1"/>
        <rFont val="Calibri"/>
        <family val="2"/>
        <scheme val="minor"/>
      </rPr>
      <t>MT</t>
    </r>
    <r>
      <rPr>
        <b/>
        <sz val="11"/>
        <color theme="1"/>
        <rFont val="Calibri"/>
        <family val="2"/>
        <scheme val="minor"/>
      </rPr>
      <t>)</t>
    </r>
    <r>
      <rPr>
        <b/>
        <vertAlign val="subscript"/>
        <sz val="11"/>
        <color theme="1"/>
        <rFont val="Calibri"/>
        <family val="2"/>
        <scheme val="minor"/>
      </rPr>
      <t>R</t>
    </r>
  </si>
  <si>
    <t>RG Code m/i  (meas. phase)</t>
  </si>
  <si>
    <r>
      <t>q</t>
    </r>
    <r>
      <rPr>
        <vertAlign val="subscript"/>
        <sz val="9"/>
        <rFont val="Arial"/>
        <family val="2"/>
      </rPr>
      <t>m</t>
    </r>
  </si>
  <si>
    <t>RG meas. accuracy requirement</t>
  </si>
  <si>
    <r>
      <t>s</t>
    </r>
    <r>
      <rPr>
        <vertAlign val="subscript"/>
        <sz val="10"/>
        <rFont val="Arial"/>
        <family val="2"/>
      </rPr>
      <t>R</t>
    </r>
  </si>
  <si>
    <t>RG (Mj) Tone Modulation Loss (up) - Carrier</t>
  </si>
  <si>
    <t>RG (Mj) Tone Modulation Loss (up) - TC</t>
  </si>
  <si>
    <t>Ranging (Mj) Tone S/N0 (up)</t>
  </si>
  <si>
    <t>RG (Mj) Tone SNR in RG video-BW (up)</t>
  </si>
  <si>
    <t>RG (Mn) Tone SNR in RG video-BW (up)</t>
  </si>
  <si>
    <t>RG (Mj) Tone Modulation Loss (dw) - Carrier</t>
  </si>
  <si>
    <t>RG (Mj) Tone Modulation Loss (dw) - TC Echo</t>
  </si>
  <si>
    <t>RG (Mj) Tone Modulation Loss (dw) - Noise</t>
  </si>
  <si>
    <t>Ranging (Mj) Tone S/N0 (dw)</t>
  </si>
  <si>
    <t>RG (Mj) Tone SNR in RG video-BW (dw)</t>
  </si>
  <si>
    <t>Required RG (Mj) Tone Loop SNR</t>
  </si>
  <si>
    <t>RANGING (MAJOR) TONE RECOVERY (DW)</t>
  </si>
  <si>
    <t>RANGING (MAJOR) TONE RECOVERY (UP)</t>
  </si>
  <si>
    <t>Tag</t>
  </si>
  <si>
    <r>
      <t>(S/N)</t>
    </r>
    <r>
      <rPr>
        <vertAlign val="subscript"/>
        <sz val="11"/>
        <color theme="1"/>
        <rFont val="Calibri"/>
        <family val="2"/>
        <scheme val="minor"/>
      </rPr>
      <t>mt</t>
    </r>
  </si>
  <si>
    <t>Tone RG suitable for TC+RG separately</t>
  </si>
  <si>
    <t>G/S Transmitted Power</t>
  </si>
  <si>
    <t>G/S Antenna Diameter</t>
  </si>
  <si>
    <t>G/S Antenna Tx Efficiency</t>
  </si>
  <si>
    <t>G/S Antenna Rx Efficiency</t>
  </si>
  <si>
    <t>G/S Axial Ratio</t>
  </si>
  <si>
    <t>G/S Crosspolar Discrimination</t>
  </si>
  <si>
    <t>G/S Transmission Loss</t>
  </si>
  <si>
    <t>G/S Tx Chain Loss</t>
  </si>
  <si>
    <t>G/S Tx Antenna Loss</t>
  </si>
  <si>
    <t>G/S Antenna Tx Gain</t>
  </si>
  <si>
    <t>G/S EIRP</t>
  </si>
  <si>
    <t>G/S Rx Antenna G/T</t>
  </si>
  <si>
    <t>G/S Antenna Rx Gain</t>
  </si>
  <si>
    <t>G/S System Noise Temperature</t>
  </si>
  <si>
    <t>G/S Antenna Noise Temperature</t>
  </si>
  <si>
    <t>G/S Rx Noise Temperature</t>
  </si>
  <si>
    <t>G/S Rx Noise Figure</t>
  </si>
  <si>
    <t>G/S Rx Chain Loss</t>
  </si>
  <si>
    <t>S/C EIRP</t>
  </si>
  <si>
    <t>S/C Transmitted Power</t>
  </si>
  <si>
    <t>S/C Transmission Loss</t>
  </si>
  <si>
    <t>S/C Tx Insertion Loss</t>
  </si>
  <si>
    <t>S/C Tx Reflection Loss</t>
  </si>
  <si>
    <t>S/C Antenna Tx Gain</t>
  </si>
  <si>
    <t>S/C Rx Antenna G/T</t>
  </si>
  <si>
    <t>S/C Antenna Rx Gain</t>
  </si>
  <si>
    <t>S/C System Noise Temperature</t>
  </si>
  <si>
    <t>S/C Antenna Noise Temperature</t>
  </si>
  <si>
    <t>S/C Rx Noise Temperature</t>
  </si>
  <si>
    <t>S/C Rx cable Attenuation</t>
  </si>
  <si>
    <t>S/C Rx cable assembly physical Temperature</t>
  </si>
  <si>
    <t>S/C DX Attenuation</t>
  </si>
  <si>
    <t>S/C DX physical Temperature</t>
  </si>
  <si>
    <t>S/C Rx Noise Figure</t>
  </si>
  <si>
    <t>S/C Rx Reflection Loss</t>
  </si>
  <si>
    <t>G/S Antenna Pointing Accuracy</t>
  </si>
  <si>
    <t>G/S Antenna Elevation Angle</t>
  </si>
  <si>
    <t>G/S PLL Bandwidth</t>
  </si>
  <si>
    <t>G/S PLL Acquisition treshold (C/N)</t>
  </si>
  <si>
    <t>G/S TM Demodulation treshold</t>
  </si>
  <si>
    <t>S/C PLL Bandwidth</t>
  </si>
  <si>
    <t>S/C PLL Acquisition Treshold</t>
  </si>
  <si>
    <t xml:space="preserve">S/C TC Demodulation Treshold </t>
  </si>
  <si>
    <t>G/S TRANSMITTING CHANNEL</t>
  </si>
  <si>
    <t>G/S RECEIVING CHANNEL</t>
  </si>
  <si>
    <t>S/C TRANSMITTING CHANNEL</t>
  </si>
  <si>
    <t>S/C RECEIVING CHANNEL</t>
  </si>
  <si>
    <t>To be included for LEO / MEO / LEOP</t>
  </si>
  <si>
    <t>EARTH-TO-SPACE PATH</t>
  </si>
  <si>
    <t>rad pk</t>
  </si>
  <si>
    <t>For PM Modulation</t>
  </si>
  <si>
    <t>Effective back TC m/i</t>
  </si>
  <si>
    <t>Effective RG Major Tone m/i (dw)</t>
  </si>
  <si>
    <t>Effective RG Minor Tone m/i (dw)</t>
  </si>
  <si>
    <t>Effective Noise m/i</t>
  </si>
  <si>
    <t>RG Major Tone m/i (up)</t>
  </si>
  <si>
    <r>
      <rPr>
        <sz val="11"/>
        <color theme="1"/>
        <rFont val="Symbol"/>
        <family val="1"/>
        <charset val="2"/>
      </rPr>
      <t>m</t>
    </r>
    <r>
      <rPr>
        <vertAlign val="subscript"/>
        <sz val="11"/>
        <color theme="1"/>
        <rFont val="Calibri"/>
        <family val="2"/>
        <scheme val="minor"/>
      </rPr>
      <t>MT</t>
    </r>
  </si>
  <si>
    <r>
      <rPr>
        <sz val="11"/>
        <color theme="1"/>
        <rFont val="Symbol"/>
        <family val="1"/>
        <charset val="2"/>
      </rPr>
      <t>m</t>
    </r>
    <r>
      <rPr>
        <vertAlign val="subscript"/>
        <sz val="11"/>
        <color theme="1"/>
        <rFont val="Calibri"/>
        <family val="2"/>
        <scheme val="minor"/>
      </rPr>
      <t>mt</t>
    </r>
  </si>
  <si>
    <r>
      <rPr>
        <sz val="11"/>
        <color theme="1"/>
        <rFont val="Symbol"/>
        <family val="1"/>
        <charset val="2"/>
      </rPr>
      <t>m</t>
    </r>
    <r>
      <rPr>
        <vertAlign val="subscript"/>
        <sz val="11"/>
        <color theme="1"/>
        <rFont val="Calibri"/>
        <family val="2"/>
        <scheme val="minor"/>
      </rPr>
      <t>TC</t>
    </r>
  </si>
  <si>
    <r>
      <rPr>
        <sz val="11"/>
        <color theme="1"/>
        <rFont val="Symbol"/>
        <family val="1"/>
        <charset val="2"/>
      </rPr>
      <t>m</t>
    </r>
    <r>
      <rPr>
        <vertAlign val="subscript"/>
        <sz val="11"/>
        <color theme="1"/>
        <rFont val="Calibri"/>
        <family val="2"/>
        <scheme val="minor"/>
      </rPr>
      <t>N</t>
    </r>
  </si>
  <si>
    <t>UP
CAR</t>
  </si>
  <si>
    <t>TC</t>
  </si>
  <si>
    <t>RG
UP</t>
  </si>
  <si>
    <t>DW
CAR</t>
  </si>
  <si>
    <t>TM</t>
  </si>
  <si>
    <t>RG
DW</t>
  </si>
  <si>
    <t>RG
FRQ</t>
  </si>
  <si>
    <t>RG
ACC</t>
  </si>
  <si>
    <t>G/S Half Power Beamwidth (up)</t>
  </si>
  <si>
    <t>S/C PLL Bandwidth (2BL)</t>
  </si>
  <si>
    <t>S/C TC Demodulation Treshold</t>
  </si>
  <si>
    <t>RANGING MINOR TONE RECOVERY (DW)</t>
  </si>
  <si>
    <t>Req. C/N0 at GS for RG (Mj) Tone Acquisition</t>
  </si>
  <si>
    <t>Ranging Mn Tone S/N0 (dw)</t>
  </si>
  <si>
    <t>RG Mn Tone SNR in RG video-BW (dw)</t>
  </si>
  <si>
    <t>Required RG Mn Tone Loop SNR</t>
  </si>
  <si>
    <t>Req. C/N0 at GS for RG Mn Tone Acquisition</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</si>
  <si>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mt</t>
    </r>
  </si>
  <si>
    <r>
      <t>(M</t>
    </r>
    <r>
      <rPr>
        <b/>
        <vertAlign val="subscript"/>
        <sz val="11"/>
        <color theme="1"/>
        <rFont val="Calibri"/>
        <family val="2"/>
        <scheme val="minor"/>
      </rPr>
      <t>mt</t>
    </r>
    <r>
      <rPr>
        <b/>
        <sz val="11"/>
        <color theme="1"/>
        <rFont val="Calibri"/>
        <family val="2"/>
        <scheme val="minor"/>
      </rPr>
      <t>)</t>
    </r>
    <r>
      <rPr>
        <b/>
        <vertAlign val="subscript"/>
        <sz val="11"/>
        <color theme="1"/>
        <rFont val="Calibri"/>
        <family val="2"/>
        <scheme val="minor"/>
      </rPr>
      <t>R</t>
    </r>
  </si>
  <si>
    <t>RG Meas. Accuracy requirement</t>
  </si>
  <si>
    <t>RG Meas. Accuracy treshold</t>
  </si>
  <si>
    <r>
      <t>(XRG)</t>
    </r>
    <r>
      <rPr>
        <vertAlign val="subscript"/>
        <sz val="11"/>
        <color theme="1"/>
        <rFont val="Calibri"/>
        <family val="2"/>
        <scheme val="minor"/>
      </rPr>
      <t>acc</t>
    </r>
  </si>
  <si>
    <t>RG Code Modulation Loss</t>
  </si>
  <si>
    <t>Req. C/N0 at GS for RG Meas. Accuracy</t>
  </si>
  <si>
    <t>TM Demodulation Technical Loss</t>
  </si>
  <si>
    <r>
      <t>(S/N)</t>
    </r>
    <r>
      <rPr>
        <vertAlign val="subscript"/>
        <sz val="11"/>
        <color theme="1"/>
        <rFont val="Calibri"/>
        <family val="2"/>
        <scheme val="minor"/>
      </rPr>
      <t>acc</t>
    </r>
  </si>
  <si>
    <r>
      <t>(M</t>
    </r>
    <r>
      <rPr>
        <b/>
        <vertAlign val="subscript"/>
        <sz val="11"/>
        <color theme="1"/>
        <rFont val="Calibri"/>
        <family val="2"/>
        <scheme val="minor"/>
      </rPr>
      <t>acc</t>
    </r>
    <r>
      <rPr>
        <b/>
        <sz val="11"/>
        <color theme="1"/>
        <rFont val="Calibri"/>
        <family val="2"/>
        <scheme val="minor"/>
      </rPr>
      <t>)</t>
    </r>
    <r>
      <rPr>
        <b/>
        <vertAlign val="subscript"/>
        <sz val="11"/>
        <color theme="1"/>
        <rFont val="Calibri"/>
        <family val="2"/>
        <scheme val="minor"/>
      </rPr>
      <t>R</t>
    </r>
  </si>
  <si>
    <t>Adv Tol</t>
  </si>
  <si>
    <t>Fav Tol</t>
  </si>
  <si>
    <t>TRI</t>
  </si>
  <si>
    <t>UNI</t>
  </si>
  <si>
    <t>GAU</t>
  </si>
  <si>
    <t>RSS</t>
  </si>
  <si>
    <t>RANGING MEASUREMENT ACCURACY</t>
  </si>
  <si>
    <t>TRIANGULAR</t>
  </si>
  <si>
    <t>mean</t>
  </si>
  <si>
    <r>
      <rPr>
        <i/>
        <sz val="11"/>
        <color theme="1"/>
        <rFont val="Symbol"/>
        <family val="1"/>
        <charset val="2"/>
      </rPr>
      <t>s</t>
    </r>
    <r>
      <rPr>
        <vertAlign val="superscript"/>
        <sz val="11"/>
        <color theme="1"/>
        <rFont val="Calibri"/>
        <family val="2"/>
        <scheme val="minor"/>
      </rPr>
      <t>2</t>
    </r>
  </si>
  <si>
    <t>UNIFORM</t>
  </si>
  <si>
    <t>GAUSSIAN</t>
  </si>
  <si>
    <r>
      <t>f</t>
    </r>
    <r>
      <rPr>
        <vertAlign val="subscript"/>
        <sz val="11"/>
        <rFont val="Calibri"/>
        <family val="2"/>
        <scheme val="minor"/>
      </rPr>
      <t>dw</t>
    </r>
  </si>
  <si>
    <t>G/S Antenna Radome Loss</t>
  </si>
  <si>
    <t>G/S Half Power Beamwidth (dw)</t>
  </si>
  <si>
    <t>G/S PLL Bandwidth (2BL)</t>
  </si>
  <si>
    <t>G/S PLL Acquisition Treshold</t>
  </si>
  <si>
    <t>s2</t>
  </si>
  <si>
    <t>AT2</t>
  </si>
  <si>
    <t>3s</t>
  </si>
  <si>
    <t>Mean Margin - 3s</t>
  </si>
  <si>
    <t>LEO</t>
  </si>
  <si>
    <t>MEO</t>
  </si>
  <si>
    <t>LEOP</t>
  </si>
  <si>
    <t>VT(1/2)</t>
  </si>
  <si>
    <t>VT(2/3)</t>
  </si>
  <si>
    <t>VT(3/4)</t>
  </si>
  <si>
    <t>VT(5/6)</t>
  </si>
  <si>
    <t>VT(7/8)</t>
  </si>
  <si>
    <t>From G/S characteristics</t>
  </si>
  <si>
    <t>ITU-R 618</t>
  </si>
  <si>
    <t>From SGICD</t>
  </si>
  <si>
    <t>From S/C manufacturer</t>
  </si>
  <si>
    <t>From S/C manufacturer; Required C/N for Carrier Recovery</t>
  </si>
  <si>
    <t>From S/C manufacturer; Ranging Noise Bandwidth</t>
  </si>
  <si>
    <t>From PSK Modulation theory; Required Eb/N0 for TC Recovery</t>
  </si>
  <si>
    <t>From Coding theory; Required Eb/N0 for TM Recovery</t>
  </si>
  <si>
    <t>In case of RG Meas. Acc. or FM Modulation</t>
  </si>
  <si>
    <t>In case of FM Modulation with Tone RG</t>
  </si>
  <si>
    <t>Power flux density at SC (incl. Atm Loss)</t>
  </si>
  <si>
    <t>Power flux density at GS (incl. Atm Loss)</t>
  </si>
  <si>
    <t>Uplink S/N0 (Received at SC)</t>
  </si>
  <si>
    <t>Downlink S/N0 (Received at GS)</t>
  </si>
  <si>
    <t>Dw Carrier Suppression Loss (tot)</t>
  </si>
  <si>
    <t>Up Carrier Acquisition technical Loss (tot)</t>
  </si>
  <si>
    <t>TC Demodulation Technical Loss (tot)</t>
  </si>
  <si>
    <t>RG Carrier Suppression Loss (tot)</t>
  </si>
  <si>
    <t>RG (Mj) Tone Modulation Loss (up) (tot)</t>
  </si>
  <si>
    <t>SNR tot (MjT + MnT + TC)</t>
  </si>
  <si>
    <t>Calculated according to CCSDS-401</t>
  </si>
  <si>
    <t>Calculated from S/N0 and losses</t>
  </si>
  <si>
    <t>Calculated from C/N0 and 2BL</t>
  </si>
  <si>
    <t>Calculated from TC S/N0 and Bit Rate</t>
  </si>
  <si>
    <t>Calculated according to ECSS-50-05C
(&gt; 3 dB)</t>
  </si>
  <si>
    <t>Conversion Hz --&gt; dBHz</t>
  </si>
  <si>
    <t>TM Modulation Loss (tot)</t>
  </si>
  <si>
    <t>RG (Mj) Tone Modulation Loss (dw) (tot)</t>
  </si>
  <si>
    <t>RG Mn Tone Modulation Loss (dw) (tot)</t>
  </si>
  <si>
    <t>Calculated from TM S/N0 and Bit Rate</t>
  </si>
  <si>
    <t>Conversion bps --&gt; dBHz</t>
  </si>
  <si>
    <t>Calculated from MT S/N0 and 2BL</t>
  </si>
  <si>
    <t>Calculated from mt S/N0 and 2BL</t>
  </si>
  <si>
    <t>Viterbi</t>
  </si>
  <si>
    <t>COD</t>
  </si>
  <si>
    <t>to be calculated according to [CCSDS-401]</t>
  </si>
  <si>
    <t>to be calculated from S/No and losses</t>
  </si>
  <si>
    <t>Triangular</t>
  </si>
  <si>
    <t>to be calculated according to [ECSS-E-ST-50-05]</t>
  </si>
  <si>
    <t>RSS:</t>
  </si>
  <si>
    <t>3s:</t>
  </si>
  <si>
    <t>From Theory for PSK modulation</t>
  </si>
  <si>
    <t>Required Eb/No for 1e-5 BER</t>
  </si>
  <si>
    <t>to be calculated from TC S/No and bit rate</t>
  </si>
  <si>
    <t>Conversion</t>
  </si>
  <si>
    <t>TC Bit rate</t>
  </si>
  <si>
    <t>Telecommand S/No</t>
  </si>
  <si>
    <t>Telecommand acquisition</t>
  </si>
  <si>
    <r>
      <t>dBW/m</t>
    </r>
    <r>
      <rPr>
        <vertAlign val="superscript"/>
        <sz val="8"/>
        <rFont val="Century Gothic"/>
        <family val="2"/>
      </rPr>
      <t>2</t>
    </r>
  </si>
  <si>
    <t>to be calculated</t>
  </si>
  <si>
    <t>Uplink S/No</t>
  </si>
  <si>
    <t>-228.6 dBW/Hz/K</t>
  </si>
  <si>
    <t>W/Hz/K</t>
  </si>
  <si>
    <t>Boltzman's Constant</t>
  </si>
  <si>
    <t>Gaussian</t>
  </si>
  <si>
    <t>Crosspolar level --&gt; Axial ratio conversion</t>
  </si>
  <si>
    <t>Satellite</t>
  </si>
  <si>
    <t>Total losses</t>
  </si>
  <si>
    <t>Atmospheric Loss</t>
  </si>
  <si>
    <t>[ITU-R 618]</t>
  </si>
  <si>
    <t>Atmospheric model uncertainty</t>
  </si>
  <si>
    <t>Ionospehric Loss</t>
  </si>
  <si>
    <t>to be calculated from slant range &amp; wavelength</t>
  </si>
  <si>
    <t>Free Space Loss</t>
  </si>
  <si>
    <t>calculated from frequency</t>
  </si>
  <si>
    <t>Uplink Wavelength</t>
  </si>
  <si>
    <t xml:space="preserve">Uplink frequency  </t>
  </si>
  <si>
    <t>To be calculated from GS &amp; SC Axial rat ios</t>
  </si>
  <si>
    <t>Uniform</t>
  </si>
  <si>
    <t>Polarisation Mismatch Loss</t>
  </si>
  <si>
    <t>To be calculated from EIRP &amp; Slant range</t>
  </si>
  <si>
    <t>To be calculated based on GS &amp; SC posit ions</t>
  </si>
  <si>
    <t>Slant Range</t>
  </si>
  <si>
    <t>Link</t>
  </si>
  <si>
    <t>°</t>
  </si>
  <si>
    <t>Ground Station</t>
  </si>
  <si>
    <t>Comments/Notes</t>
  </si>
  <si>
    <r>
      <t>AT</t>
    </r>
    <r>
      <rPr>
        <b/>
        <vertAlign val="superscript"/>
        <sz val="8"/>
        <rFont val="Century Gothic"/>
        <family val="2"/>
      </rPr>
      <t>2</t>
    </r>
  </si>
  <si>
    <t>Distribution</t>
  </si>
  <si>
    <t>Favorauble
Tolerance</t>
  </si>
  <si>
    <t>Adverse
Tolerance</t>
  </si>
  <si>
    <t>FAVOURABLE</t>
  </si>
  <si>
    <t>ADVERSE</t>
  </si>
  <si>
    <t>NOMINAL</t>
  </si>
  <si>
    <t>UPLINK</t>
  </si>
  <si>
    <t xml:space="preserve"> </t>
  </si>
  <si>
    <t>Spaceraft</t>
  </si>
  <si>
    <t>LINK BUDGET ID:</t>
  </si>
  <si>
    <t>Blue: Value to be provided by the bidder (and justified by analyisis where specified)</t>
  </si>
  <si>
    <t>Green: Given value</t>
  </si>
  <si>
    <t>Black: Calculated value</t>
  </si>
  <si>
    <t>Color code:</t>
  </si>
  <si>
    <t>DOWNLINK</t>
  </si>
  <si>
    <t>Crosspolar level --&gt; Axial rat io conversion</t>
  </si>
  <si>
    <t>Worst Case EIRP NOM=ADV=FAV</t>
  </si>
  <si>
    <t xml:space="preserve">Downlink frequency  </t>
  </si>
  <si>
    <t>Downlink Wavelength</t>
  </si>
  <si>
    <t>Total Propagation losses</t>
  </si>
  <si>
    <t>To be calculated from Point ing Error and HPBW</t>
  </si>
  <si>
    <t>To be calculated from Antenna Gain, System Temperature and Pointing Error</t>
  </si>
  <si>
    <t>Downlink S/No</t>
  </si>
  <si>
    <t>dB/Hz</t>
  </si>
  <si>
    <t>to be calculated according to [ECSS-50-05C]</t>
  </si>
  <si>
    <t>Telemetry acquisition</t>
  </si>
  <si>
    <t>Conversion bps--&gt; dBHz</t>
  </si>
  <si>
    <t>to be calculated from TM S/No and bit rate</t>
  </si>
  <si>
    <t xml:space="preserve">From Theory for Convolutional code 1/2, k=7+Reed Solomon 255/223, I=5, Frame=8920bit, </t>
  </si>
  <si>
    <t>Calculated according to ECSS-50-05C</t>
  </si>
  <si>
    <t>Mean Margin - 3s                                 (&gt; 0 dB)</t>
  </si>
  <si>
    <t>Nom Margin - Worst case RSS             (&gt; 0 dB)</t>
  </si>
  <si>
    <t>MARGIN for Up Carrier Acquisition      (&gt; 3 dB)</t>
  </si>
  <si>
    <t>MARGIN for TC Acquisition               (&gt; 3 dB)</t>
  </si>
  <si>
    <t>Margin for Dw Carrier Acquisition        (&gt; 3 dB)</t>
  </si>
  <si>
    <t>Margin for TM Acquisition                (&gt; 3 dB)</t>
  </si>
  <si>
    <t>Margin for RG (Mj) Tone Acquisition     (&gt; 3 dB)</t>
  </si>
  <si>
    <t>Margin for RG Mn Tone Acquisition      (&gt; 3 dB)</t>
  </si>
  <si>
    <t>Margin for RG Meas. Accuracy            (&gt; 3 dB)</t>
  </si>
  <si>
    <t>Calculated from Axial ratio</t>
  </si>
  <si>
    <t>Taken from Ground station characteristics</t>
  </si>
  <si>
    <t>Calculated from Antenna diameter and Uplink frequency</t>
  </si>
  <si>
    <t>Calculated from Antenna diameter, Tx efficiency and Uplink frequency</t>
  </si>
  <si>
    <t>Neglectable at frequencies above 1 GHz</t>
  </si>
  <si>
    <t>Free Space + Polariz. + Atm + Iono + Co-Location</t>
  </si>
  <si>
    <t>To be calculated</t>
  </si>
  <si>
    <t>To be calculated including colocation pointing loss</t>
  </si>
  <si>
    <r>
      <t>Conversion XPD</t>
    </r>
    <r>
      <rPr>
        <i/>
        <vertAlign val="subscript"/>
        <sz val="11"/>
        <color rgb="FFFF0000"/>
        <rFont val="Calibri"/>
        <family val="2"/>
        <scheme val="minor"/>
      </rPr>
      <t>G</t>
    </r>
    <r>
      <rPr>
        <i/>
        <sz val="11"/>
        <color rgb="FFFF0000"/>
        <rFont val="Calibri"/>
        <family val="2"/>
        <scheme val="minor"/>
      </rPr>
      <t xml:space="preserve"> --&gt; X</t>
    </r>
    <r>
      <rPr>
        <i/>
        <vertAlign val="subscript"/>
        <sz val="11"/>
        <color rgb="FFFF0000"/>
        <rFont val="Calibri"/>
        <family val="2"/>
        <scheme val="minor"/>
      </rPr>
      <t>G</t>
    </r>
  </si>
  <si>
    <r>
      <t>Can be calculated from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 xml:space="preserve">G </t>
    </r>
    <r>
      <rPr>
        <i/>
        <sz val="11"/>
        <color rgb="FFFF0000"/>
        <rFont val="Calibri"/>
        <family val="2"/>
        <scheme val="minor"/>
      </rPr>
      <t>, (L</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G</t>
    </r>
  </si>
  <si>
    <r>
      <t>Can be calculated from D,</t>
    </r>
    <r>
      <rPr>
        <i/>
        <sz val="11"/>
        <color rgb="FFFF0000"/>
        <rFont val="Symbol"/>
        <family val="1"/>
        <charset val="2"/>
      </rPr>
      <t xml:space="preserve"> h</t>
    </r>
    <r>
      <rPr>
        <i/>
        <vertAlign val="subscript"/>
        <sz val="11"/>
        <color rgb="FFFF0000"/>
        <rFont val="Calibri"/>
        <family val="2"/>
        <scheme val="minor"/>
      </rPr>
      <t>T</t>
    </r>
    <r>
      <rPr>
        <i/>
        <sz val="11"/>
        <color rgb="FFFF0000"/>
        <rFont val="Calibri"/>
        <family val="2"/>
        <scheme val="minor"/>
      </rPr>
      <t xml:space="preserve"> , f</t>
    </r>
    <r>
      <rPr>
        <i/>
        <vertAlign val="subscript"/>
        <sz val="11"/>
        <color rgb="FFFF0000"/>
        <rFont val="Calibri"/>
        <family val="2"/>
        <scheme val="minor"/>
      </rPr>
      <t>up</t>
    </r>
  </si>
  <si>
    <r>
      <t>Can be calculated from (P</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(G</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</si>
  <si>
    <r>
      <t>Can be calculated from (G</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(T</t>
    </r>
    <r>
      <rPr>
        <i/>
        <vertAlign val="subscript"/>
        <sz val="11"/>
        <color rgb="FFFF0000"/>
        <rFont val="Calibri"/>
        <family val="2"/>
        <scheme val="minor"/>
      </rPr>
      <t>s</t>
    </r>
    <r>
      <rPr>
        <i/>
        <sz val="11"/>
        <color rgb="FFFF0000"/>
        <rFont val="Calibri"/>
        <family val="2"/>
        <scheme val="minor"/>
      </rPr>
      <t>)</t>
    </r>
    <r>
      <rPr>
        <i/>
        <vertAlign val="subscript"/>
        <sz val="11"/>
        <color rgb="FFFF0000"/>
        <rFont val="Calibri"/>
        <family val="2"/>
        <scheme val="minor"/>
      </rPr>
      <t>G</t>
    </r>
  </si>
  <si>
    <r>
      <t>Can be calculated from D,</t>
    </r>
    <r>
      <rPr>
        <i/>
        <sz val="11"/>
        <color rgb="FFFF0000"/>
        <rFont val="Symbol"/>
        <family val="1"/>
        <charset val="2"/>
      </rPr>
      <t xml:space="preserve"> h</t>
    </r>
    <r>
      <rPr>
        <i/>
        <vertAlign val="subscript"/>
        <sz val="11"/>
        <color rgb="FFFF0000"/>
        <rFont val="Calibri"/>
        <family val="2"/>
        <scheme val="minor"/>
      </rPr>
      <t>R</t>
    </r>
    <r>
      <rPr>
        <i/>
        <sz val="11"/>
        <color rgb="FFFF0000"/>
        <rFont val="Calibri"/>
        <family val="2"/>
        <scheme val="minor"/>
      </rPr>
      <t xml:space="preserve"> , f</t>
    </r>
    <r>
      <rPr>
        <i/>
        <vertAlign val="subscript"/>
        <sz val="11"/>
        <color rgb="FFFF0000"/>
        <rFont val="Calibri"/>
        <family val="2"/>
        <scheme val="minor"/>
      </rPr>
      <t>dw</t>
    </r>
  </si>
  <si>
    <r>
      <t>Can be calculated from (T</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(T</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</si>
  <si>
    <r>
      <t>Can be calculated from F</t>
    </r>
    <r>
      <rPr>
        <i/>
        <vertAlign val="subscript"/>
        <sz val="11"/>
        <color rgb="FFFF0000"/>
        <rFont val="Calibri"/>
        <family val="2"/>
        <scheme val="minor"/>
      </rPr>
      <t>G</t>
    </r>
    <r>
      <rPr>
        <i/>
        <sz val="11"/>
        <color rgb="FFFF0000"/>
        <rFont val="Calibri"/>
        <family val="2"/>
        <scheme val="minor"/>
      </rPr>
      <t xml:space="preserve"> , (L</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</si>
  <si>
    <r>
      <t>Conversion XPD</t>
    </r>
    <r>
      <rPr>
        <i/>
        <vertAlign val="subscript"/>
        <sz val="11"/>
        <color rgb="FFFF0000"/>
        <rFont val="Calibri"/>
        <family val="2"/>
        <scheme val="minor"/>
      </rPr>
      <t>S</t>
    </r>
    <r>
      <rPr>
        <i/>
        <sz val="11"/>
        <color rgb="FFFF0000"/>
        <rFont val="Calibri"/>
        <family val="2"/>
        <scheme val="minor"/>
      </rPr>
      <t xml:space="preserve"> --&gt; X</t>
    </r>
    <r>
      <rPr>
        <i/>
        <vertAlign val="subscript"/>
        <sz val="11"/>
        <color rgb="FFFF0000"/>
        <rFont val="Calibri"/>
        <family val="2"/>
        <scheme val="minor"/>
      </rPr>
      <t>S</t>
    </r>
  </si>
  <si>
    <r>
      <t>Conversion X</t>
    </r>
    <r>
      <rPr>
        <i/>
        <vertAlign val="subscript"/>
        <sz val="11"/>
        <color rgb="FFFF0000"/>
        <rFont val="Calibri"/>
        <family val="2"/>
        <scheme val="minor"/>
      </rPr>
      <t>S</t>
    </r>
    <r>
      <rPr>
        <i/>
        <sz val="11"/>
        <color rgb="FFFF0000"/>
        <rFont val="Calibri"/>
        <family val="2"/>
        <scheme val="minor"/>
      </rPr>
      <t xml:space="preserve"> --&gt; XPD</t>
    </r>
    <r>
      <rPr>
        <i/>
        <vertAlign val="subscript"/>
        <sz val="11"/>
        <color rgb="FFFF0000"/>
        <rFont val="Calibri"/>
        <family val="2"/>
        <scheme val="minor"/>
      </rPr>
      <t>S</t>
    </r>
  </si>
  <si>
    <r>
      <t>Can be calculated from (P</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(G</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</si>
  <si>
    <r>
      <t>Can be calculated from (L</t>
    </r>
    <r>
      <rPr>
        <i/>
        <vertAlign val="subscript"/>
        <sz val="11"/>
        <color rgb="FFFF0000"/>
        <rFont val="Calibri"/>
        <family val="2"/>
        <scheme val="minor"/>
      </rPr>
      <t>insT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refT</t>
    </r>
    <r>
      <rPr>
        <i/>
        <sz val="11"/>
        <color rgb="FFFF0000"/>
        <rFont val="Calibri"/>
        <family val="2"/>
        <scheme val="minor"/>
      </rPr>
      <t>)</t>
    </r>
    <r>
      <rPr>
        <i/>
        <vertAlign val="subscript"/>
        <sz val="11"/>
        <color rgb="FFFF0000"/>
        <rFont val="Calibri"/>
        <family val="2"/>
        <scheme val="minor"/>
      </rPr>
      <t>S</t>
    </r>
  </si>
  <si>
    <r>
      <t>Can be calculated from W</t>
    </r>
    <r>
      <rPr>
        <i/>
        <vertAlign val="subscript"/>
        <sz val="11"/>
        <color rgb="FFFF0000"/>
        <rFont val="Calibri"/>
        <family val="2"/>
        <scheme val="minor"/>
      </rPr>
      <t>Tx</t>
    </r>
  </si>
  <si>
    <r>
      <t>Can be calculated from (G</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(T</t>
    </r>
    <r>
      <rPr>
        <i/>
        <vertAlign val="subscript"/>
        <sz val="11"/>
        <color rgb="FFFF0000"/>
        <rFont val="Calibri"/>
        <family val="2"/>
        <scheme val="minor"/>
      </rPr>
      <t>s</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</si>
  <si>
    <r>
      <t>Can be calculated from (T</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(T</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</si>
  <si>
    <r>
      <t>Can be calculated from L</t>
    </r>
    <r>
      <rPr>
        <i/>
        <vertAlign val="subscript"/>
        <sz val="11"/>
        <color rgb="FFFF0000"/>
        <rFont val="Calibri"/>
        <family val="2"/>
        <scheme val="minor"/>
      </rPr>
      <t>1</t>
    </r>
    <r>
      <rPr>
        <i/>
        <sz val="11"/>
        <color rgb="FFFF0000"/>
        <rFont val="Calibri"/>
        <family val="2"/>
        <scheme val="minor"/>
      </rPr>
      <t>, T</t>
    </r>
    <r>
      <rPr>
        <i/>
        <vertAlign val="subscript"/>
        <sz val="11"/>
        <color rgb="FFFF0000"/>
        <rFont val="Calibri"/>
        <family val="2"/>
        <scheme val="minor"/>
      </rPr>
      <t>1</t>
    </r>
    <r>
      <rPr>
        <i/>
        <sz val="11"/>
        <color rgb="FFFF0000"/>
        <rFont val="Calibri"/>
        <family val="2"/>
        <scheme val="minor"/>
      </rPr>
      <t>, L</t>
    </r>
    <r>
      <rPr>
        <i/>
        <vertAlign val="subscript"/>
        <sz val="11"/>
        <color rgb="FFFF0000"/>
        <rFont val="Calibri"/>
        <family val="2"/>
        <scheme val="minor"/>
      </rPr>
      <t>2</t>
    </r>
    <r>
      <rPr>
        <i/>
        <sz val="11"/>
        <color rgb="FFFF0000"/>
        <rFont val="Calibri"/>
        <family val="2"/>
        <scheme val="minor"/>
      </rPr>
      <t>, T</t>
    </r>
    <r>
      <rPr>
        <i/>
        <vertAlign val="subscript"/>
        <sz val="11"/>
        <color rgb="FFFF0000"/>
        <rFont val="Calibri"/>
        <family val="2"/>
        <scheme val="minor"/>
      </rPr>
      <t>2</t>
    </r>
    <r>
      <rPr>
        <i/>
        <sz val="11"/>
        <color rgb="FFFF0000"/>
        <rFont val="Calibri"/>
        <family val="2"/>
        <scheme val="minor"/>
      </rPr>
      <t>, F</t>
    </r>
    <r>
      <rPr>
        <i/>
        <vertAlign val="subscript"/>
        <sz val="11"/>
        <color rgb="FFFF0000"/>
        <rFont val="Calibri"/>
        <family val="2"/>
        <scheme val="minor"/>
      </rPr>
      <t>S</t>
    </r>
  </si>
  <si>
    <r>
      <t>Can be calculated from W</t>
    </r>
    <r>
      <rPr>
        <i/>
        <vertAlign val="subscript"/>
        <sz val="11"/>
        <color rgb="FFFF0000"/>
        <rFont val="Calibri"/>
        <family val="2"/>
        <scheme val="minor"/>
      </rPr>
      <t>Rx</t>
    </r>
  </si>
  <si>
    <r>
      <rPr>
        <i/>
        <sz val="11"/>
        <color rgb="FFFF0000"/>
        <rFont val="Calibri"/>
        <family val="2"/>
        <scheme val="minor"/>
      </rPr>
      <t>Can be calculated from</t>
    </r>
    <r>
      <rPr>
        <i/>
        <sz val="11"/>
        <color rgb="FFFF0000"/>
        <rFont val="Symbol"/>
        <family val="1"/>
        <charset val="2"/>
      </rPr>
      <t xml:space="preserve"> q</t>
    </r>
    <r>
      <rPr>
        <i/>
        <vertAlign val="subscript"/>
        <sz val="11"/>
        <color rgb="FFFF0000"/>
        <rFont val="Calibri"/>
        <family val="2"/>
        <scheme val="minor"/>
      </rPr>
      <t>u</t>
    </r>
  </si>
  <si>
    <r>
      <t>Can be calculated from X</t>
    </r>
    <r>
      <rPr>
        <i/>
        <vertAlign val="subscript"/>
        <sz val="11"/>
        <color rgb="FFFF0000"/>
        <rFont val="Calibri"/>
        <family val="2"/>
        <scheme val="minor"/>
      </rPr>
      <t>G</t>
    </r>
    <r>
      <rPr>
        <i/>
        <sz val="11"/>
        <color rgb="FFFF0000"/>
        <rFont val="Calibri"/>
        <family val="2"/>
        <scheme val="minor"/>
      </rPr>
      <t xml:space="preserve"> , X</t>
    </r>
    <r>
      <rPr>
        <i/>
        <vertAlign val="subscript"/>
        <sz val="11"/>
        <color rgb="FFFF0000"/>
        <rFont val="Calibri"/>
        <family val="2"/>
        <scheme val="minor"/>
      </rPr>
      <t>S</t>
    </r>
  </si>
  <si>
    <r>
      <t xml:space="preserve">Typical Tolerance =  </t>
    </r>
    <r>
      <rPr>
        <i/>
        <sz val="11"/>
        <color theme="1"/>
        <rFont val="Symbol"/>
        <family val="1"/>
        <charset val="2"/>
      </rPr>
      <t xml:space="preserve">± </t>
    </r>
    <r>
      <rPr>
        <i/>
        <sz val="11"/>
        <color theme="1"/>
        <rFont val="Calibri"/>
        <family val="2"/>
      </rPr>
      <t>5%</t>
    </r>
  </si>
  <si>
    <r>
      <t xml:space="preserve">Calculated from D, </t>
    </r>
    <r>
      <rPr>
        <i/>
        <sz val="11"/>
        <color theme="1"/>
        <rFont val="Symbol"/>
        <family val="1"/>
        <charset val="2"/>
      </rPr>
      <t>l</t>
    </r>
    <r>
      <rPr>
        <i/>
        <vertAlign val="subscript"/>
        <sz val="11"/>
        <color theme="1"/>
        <rFont val="Calibri"/>
        <family val="2"/>
        <scheme val="minor"/>
      </rPr>
      <t>dw</t>
    </r>
  </si>
  <si>
    <r>
      <t xml:space="preserve">Calculated from D, </t>
    </r>
    <r>
      <rPr>
        <i/>
        <sz val="11"/>
        <color theme="1"/>
        <rFont val="Symbol"/>
        <family val="1"/>
        <charset val="2"/>
      </rPr>
      <t>l</t>
    </r>
    <r>
      <rPr>
        <i/>
        <vertAlign val="subscript"/>
        <sz val="11"/>
        <color theme="1"/>
        <rFont val="Calibri"/>
        <family val="2"/>
        <scheme val="minor"/>
      </rPr>
      <t>up</t>
    </r>
  </si>
  <si>
    <t>Calculated by MATLAB script</t>
  </si>
  <si>
    <t>S/C Axial Ratio (Tx)</t>
  </si>
  <si>
    <t>S/C Crosspolar Discrimination (Tx)</t>
  </si>
  <si>
    <t>S/C Axial Ratio (Rx)</t>
  </si>
  <si>
    <t>S/C Crosspolar Discrimination (Rx)</t>
  </si>
  <si>
    <r>
      <t>X</t>
    </r>
    <r>
      <rPr>
        <vertAlign val="subscript"/>
        <sz val="11"/>
        <color theme="1"/>
        <rFont val="Calibri"/>
        <family val="2"/>
        <scheme val="minor"/>
      </rPr>
      <t>SRx</t>
    </r>
  </si>
  <si>
    <r>
      <t>XPD</t>
    </r>
    <r>
      <rPr>
        <vertAlign val="subscript"/>
        <sz val="11"/>
        <color theme="1"/>
        <rFont val="Calibri"/>
        <family val="2"/>
        <scheme val="minor"/>
      </rPr>
      <t>SRx</t>
    </r>
  </si>
  <si>
    <r>
      <t>X</t>
    </r>
    <r>
      <rPr>
        <vertAlign val="subscript"/>
        <sz val="11"/>
        <color theme="1"/>
        <rFont val="Calibri"/>
        <family val="2"/>
        <scheme val="minor"/>
      </rPr>
      <t>STx</t>
    </r>
  </si>
  <si>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STx</t>
    </r>
  </si>
  <si>
    <t>Calculated from Antenna diameter, Rx efficiency and Downlink frequency</t>
  </si>
  <si>
    <t>Calculated from Antenna diameter and Downlink frequency</t>
  </si>
  <si>
    <t>Calculated</t>
  </si>
  <si>
    <t>to be calculated from Pointing Error and HPBW/Antenna pattern</t>
  </si>
  <si>
    <t>to be calculated from GS TX Antenna Gain, GS Transmitted power and GS Pointing Loss at GS TX losses</t>
  </si>
  <si>
    <t>to be calculated based on GS &amp; SC posit ions</t>
  </si>
  <si>
    <t>to be calculated from EIRP &amp; Slant range</t>
  </si>
  <si>
    <t>Theorical Loss value</t>
  </si>
  <si>
    <t>For GEO satellites (equatorial orbit) and LEOP:
- Lat  =  0
- h =  35786.0115 km</t>
  </si>
  <si>
    <t>TC only is always active if there is Uplink; TC with RG separately or simultaneous; TC+RG available only for PM modulation</t>
  </si>
  <si>
    <t>BPSK</t>
  </si>
  <si>
    <t>Dw only</t>
  </si>
  <si>
    <t>TM with RG simultaneously only if RG is active in uplink; With Dw only the Uplink Budget is disabled (not for PM modulation)</t>
  </si>
  <si>
    <t>QPSK</t>
  </si>
  <si>
    <t>OQPSK</t>
  </si>
  <si>
    <t>DWO</t>
  </si>
  <si>
    <t>GMSK</t>
  </si>
  <si>
    <t>8PSK</t>
  </si>
  <si>
    <t>DVB</t>
  </si>
  <si>
    <t>Protocol</t>
  </si>
  <si>
    <t>R-S</t>
  </si>
  <si>
    <t>MODCOD</t>
  </si>
  <si>
    <t>PRT</t>
  </si>
  <si>
    <t>CCSDS</t>
  </si>
  <si>
    <t>DVB-S2</t>
  </si>
  <si>
    <t>AX.25</t>
  </si>
  <si>
    <t>QPSK 1/4</t>
  </si>
  <si>
    <t>QPSK 1/3</t>
  </si>
  <si>
    <t>QPSK 2/5</t>
  </si>
  <si>
    <t>QPSK 1/2</t>
  </si>
  <si>
    <t>QPSK 3/5</t>
  </si>
  <si>
    <t>QPSK 2/3</t>
  </si>
  <si>
    <t>QPSK 3/4</t>
  </si>
  <si>
    <t>QPSK 4/5</t>
  </si>
  <si>
    <t>QPSK 5/6</t>
  </si>
  <si>
    <t>QPSK 8/9</t>
  </si>
  <si>
    <t>QPSK 9/10</t>
  </si>
  <si>
    <t>8PSK 3/5</t>
  </si>
  <si>
    <t>8PSK 2/3</t>
  </si>
  <si>
    <r>
      <t>X</t>
    </r>
    <r>
      <rPr>
        <vertAlign val="subscript"/>
        <sz val="11"/>
        <color theme="1"/>
        <rFont val="Calibri"/>
        <family val="2"/>
        <scheme val="minor"/>
      </rPr>
      <t>S</t>
    </r>
  </si>
  <si>
    <t>8PSK 3/4</t>
  </si>
  <si>
    <t>8PSK 5/6</t>
  </si>
  <si>
    <t>8PSK 8/9</t>
  </si>
  <si>
    <t>8PSK 9/10</t>
  </si>
  <si>
    <t>Can be calculated by the script</t>
  </si>
  <si>
    <t>RG Dw Demodulation Technical Loss</t>
  </si>
  <si>
    <t>Depens on modulation</t>
  </si>
  <si>
    <t>s</t>
  </si>
  <si>
    <t>Gas Attenuation (up)</t>
  </si>
  <si>
    <r>
      <t>(A</t>
    </r>
    <r>
      <rPr>
        <vertAlign val="subscript"/>
        <sz val="11"/>
        <color theme="1"/>
        <rFont val="Calibri"/>
        <family val="2"/>
        <scheme val="minor"/>
      </rPr>
      <t>g</t>
    </r>
    <r>
      <rPr>
        <sz val="11"/>
        <color theme="1"/>
        <rFont val="Calibri"/>
        <family val="2"/>
        <scheme val="minor"/>
      </rPr>
      <t>)</t>
    </r>
    <r>
      <rPr>
        <vertAlign val="subscript"/>
        <sz val="11"/>
        <color theme="1"/>
        <rFont val="Calibri"/>
        <family val="2"/>
        <scheme val="minor"/>
      </rPr>
      <t>up</t>
    </r>
  </si>
  <si>
    <t>Cloud Attenuation (up)</t>
  </si>
  <si>
    <r>
      <t>(A</t>
    </r>
    <r>
      <rPr>
        <vertAlign val="subscript"/>
        <sz val="11"/>
        <color theme="1"/>
        <rFont val="Calibri"/>
        <family val="2"/>
        <scheme val="minor"/>
      </rPr>
      <t>c</t>
    </r>
    <r>
      <rPr>
        <sz val="11"/>
        <color theme="1"/>
        <rFont val="Calibri"/>
        <family val="2"/>
        <scheme val="minor"/>
      </rPr>
      <t>)</t>
    </r>
    <r>
      <rPr>
        <vertAlign val="subscript"/>
        <sz val="11"/>
        <color theme="1"/>
        <rFont val="Calibri"/>
        <family val="2"/>
        <scheme val="minor"/>
      </rPr>
      <t>up</t>
    </r>
  </si>
  <si>
    <t>Rain Attenuation (up)</t>
  </si>
  <si>
    <r>
      <t>(A</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up</t>
    </r>
  </si>
  <si>
    <t>Scintillation Attenuation (up)</t>
  </si>
  <si>
    <r>
      <t>(A</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up</t>
    </r>
  </si>
  <si>
    <t>Gas Attenuation (dw)</t>
  </si>
  <si>
    <r>
      <t>(A</t>
    </r>
    <r>
      <rPr>
        <vertAlign val="subscript"/>
        <sz val="11"/>
        <color theme="1"/>
        <rFont val="Calibri"/>
        <family val="2"/>
        <scheme val="minor"/>
      </rPr>
      <t>g</t>
    </r>
    <r>
      <rPr>
        <sz val="11"/>
        <color theme="1"/>
        <rFont val="Calibri"/>
        <family val="2"/>
        <scheme val="minor"/>
      </rPr>
      <t>)</t>
    </r>
    <r>
      <rPr>
        <vertAlign val="subscript"/>
        <sz val="11"/>
        <color theme="1"/>
        <rFont val="Calibri"/>
        <family val="2"/>
        <scheme val="minor"/>
      </rPr>
      <t>dw</t>
    </r>
  </si>
  <si>
    <t>Cloud Attenuation (dw)</t>
  </si>
  <si>
    <r>
      <t>(A</t>
    </r>
    <r>
      <rPr>
        <vertAlign val="subscript"/>
        <sz val="11"/>
        <color theme="1"/>
        <rFont val="Calibri"/>
        <family val="2"/>
        <scheme val="minor"/>
      </rPr>
      <t>c</t>
    </r>
    <r>
      <rPr>
        <sz val="11"/>
        <color theme="1"/>
        <rFont val="Calibri"/>
        <family val="2"/>
        <scheme val="minor"/>
      </rPr>
      <t>)</t>
    </r>
    <r>
      <rPr>
        <vertAlign val="subscript"/>
        <sz val="11"/>
        <color theme="1"/>
        <rFont val="Calibri"/>
        <family val="2"/>
        <scheme val="minor"/>
      </rPr>
      <t>dw</t>
    </r>
  </si>
  <si>
    <t>Rain Attenuation (dw)</t>
  </si>
  <si>
    <r>
      <t>(A</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dw</t>
    </r>
  </si>
  <si>
    <t>Scintillation Attenuation (dw)</t>
  </si>
  <si>
    <r>
      <t>(A</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dw</t>
    </r>
  </si>
  <si>
    <t>w</t>
  </si>
  <si>
    <t>RG (Mj) Tone Modulation Loss (dw) - TM</t>
  </si>
  <si>
    <t>[SGICD METOP]</t>
  </si>
  <si>
    <t>[SGICD METOP]], NOM=FAV. Min XPD=1 db valid for 95% of the coverage</t>
  </si>
  <si>
    <t>[SGICD METOP], NOM=ADV=FAV</t>
  </si>
  <si>
    <t>[SGICD METOP]], NOM=ADV=FAV</t>
  </si>
  <si>
    <t>[SGICD METOP], NOM=FAV. Min XPD=1 db valid for 95% of the coverage</t>
  </si>
  <si>
    <t>Assumed value</t>
  </si>
  <si>
    <r>
      <t>(L</t>
    </r>
    <r>
      <rPr>
        <vertAlign val="subscript"/>
        <sz val="11"/>
        <color theme="1"/>
        <rFont val="Calibri"/>
        <family val="2"/>
        <scheme val="minor"/>
      </rPr>
      <t>o</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</si>
  <si>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o</t>
    </r>
    <r>
      <rPr>
        <sz val="11"/>
        <color theme="1"/>
        <rFont val="Calibri"/>
        <family val="2"/>
        <scheme val="minor"/>
      </rPr>
      <t>)</t>
    </r>
    <r>
      <rPr>
        <vertAlign val="subscript"/>
        <sz val="11"/>
        <color theme="1"/>
        <rFont val="Calibri"/>
        <family val="2"/>
        <scheme val="minor"/>
      </rPr>
      <t>dw</t>
    </r>
  </si>
  <si>
    <r>
      <t>q</t>
    </r>
    <r>
      <rPr>
        <vertAlign val="subscript"/>
        <sz val="11"/>
        <color theme="1"/>
        <rFont val="Calibri"/>
        <family val="2"/>
        <scheme val="minor"/>
      </rPr>
      <t>o</t>
    </r>
  </si>
  <si>
    <t>Offset Distance</t>
  </si>
  <si>
    <r>
      <t>d</t>
    </r>
    <r>
      <rPr>
        <vertAlign val="subscript"/>
        <sz val="11"/>
        <color theme="1"/>
        <rFont val="Calibri"/>
        <family val="2"/>
        <scheme val="minor"/>
      </rPr>
      <t>o</t>
    </r>
  </si>
  <si>
    <t>Between the S/C and the pointing target</t>
  </si>
  <si>
    <t>Ionospheric Loss (up)</t>
  </si>
  <si>
    <r>
      <t>(L</t>
    </r>
    <r>
      <rPr>
        <vertAlign val="subscript"/>
        <sz val="11"/>
        <color theme="1"/>
        <rFont val="Calibri"/>
        <family val="2"/>
        <scheme val="minor"/>
      </rPr>
      <t>ion</t>
    </r>
    <r>
      <rPr>
        <sz val="11"/>
        <color theme="1"/>
        <rFont val="Calibri"/>
        <family val="2"/>
        <scheme val="minor"/>
      </rPr>
      <t>)</t>
    </r>
    <r>
      <rPr>
        <vertAlign val="subscript"/>
        <sz val="11"/>
        <color theme="1"/>
        <rFont val="Calibri"/>
        <family val="2"/>
        <scheme val="minor"/>
      </rPr>
      <t>up</t>
    </r>
  </si>
  <si>
    <r>
      <t xml:space="preserve">For frequencies below 1 GHz (UHF) = 0.2 </t>
    </r>
    <r>
      <rPr>
        <i/>
        <sz val="11"/>
        <rFont val="Cambria"/>
        <family val="1"/>
      </rPr>
      <t>÷</t>
    </r>
    <r>
      <rPr>
        <sz val="11"/>
        <rFont val="Cambria"/>
        <family val="1"/>
      </rPr>
      <t xml:space="preserve"> </t>
    </r>
    <r>
      <rPr>
        <i/>
        <sz val="11"/>
        <rFont val="Calibri"/>
        <family val="2"/>
        <scheme val="minor"/>
      </rPr>
      <t>0.4 dB</t>
    </r>
  </si>
  <si>
    <t>Ionospheric Loss (dw)</t>
  </si>
  <si>
    <r>
      <t>(L</t>
    </r>
    <r>
      <rPr>
        <vertAlign val="subscript"/>
        <sz val="11"/>
        <color theme="1"/>
        <rFont val="Calibri"/>
        <family val="2"/>
        <scheme val="minor"/>
      </rPr>
      <t>ion</t>
    </r>
    <r>
      <rPr>
        <sz val="11"/>
        <color theme="1"/>
        <rFont val="Calibri"/>
        <family val="2"/>
        <scheme val="minor"/>
      </rPr>
      <t>)</t>
    </r>
    <r>
      <rPr>
        <vertAlign val="subscript"/>
        <sz val="11"/>
        <color theme="1"/>
        <rFont val="Calibri"/>
        <family val="2"/>
        <scheme val="minor"/>
      </rPr>
      <t>dw</t>
    </r>
  </si>
  <si>
    <t>Pointing Offset</t>
  </si>
  <si>
    <t>Pointing Offset Loss</t>
  </si>
  <si>
    <t>G/S Antenna Pointing Accuracy Loss (up)</t>
  </si>
  <si>
    <t>G/S Antenna Pointing Accuracy Loss (dw)</t>
  </si>
  <si>
    <t>Pointing Offset Loss (up)</t>
  </si>
  <si>
    <t>Pointing Offset Loss (dw)</t>
  </si>
  <si>
    <t>16APSK 2/3</t>
  </si>
  <si>
    <t>16APSK 3/4</t>
  </si>
  <si>
    <t>16APSK 4/5</t>
  </si>
  <si>
    <t>16APSK 5/6</t>
  </si>
  <si>
    <t>16APSK 8/9</t>
  </si>
  <si>
    <t>16APSK 9/10</t>
  </si>
  <si>
    <t>32APSK 3/4</t>
  </si>
  <si>
    <t>32APSK 4/5</t>
  </si>
  <si>
    <t>32APSK 5/6</t>
  </si>
  <si>
    <t>32APSK 8/9</t>
  </si>
  <si>
    <t>32APSK 9/10</t>
  </si>
  <si>
    <t>16APSK</t>
  </si>
  <si>
    <t>32APSK</t>
  </si>
  <si>
    <t>FM/
FSK</t>
  </si>
  <si>
    <t>In case of FM Modulation</t>
  </si>
  <si>
    <r>
      <t xml:space="preserve">CCSDS (VT + RS coding), no VT/RS for GMSK / 8-16A-32APSK / FSK; 
</t>
    </r>
    <r>
      <rPr>
        <i/>
        <sz val="11"/>
        <color rgb="FF00B050"/>
        <rFont val="Calibri"/>
        <family val="2"/>
        <scheme val="minor"/>
      </rPr>
      <t xml:space="preserve">DVB-S2 (FEC coding) only for Q-8-16A-32APSK; </t>
    </r>
    <r>
      <rPr>
        <i/>
        <sz val="11"/>
        <rFont val="Calibri"/>
        <family val="2"/>
        <scheme val="minor"/>
      </rPr>
      <t>No coding with AX.25</t>
    </r>
  </si>
  <si>
    <t>SROC</t>
  </si>
  <si>
    <t>Ò</t>
  </si>
  <si>
    <r>
      <t xml:space="preserve">Calculated for Parabolic; </t>
    </r>
    <r>
      <rPr>
        <i/>
        <sz val="11"/>
        <rFont val="Calibri"/>
        <family val="2"/>
        <scheme val="minor"/>
      </rPr>
      <t>for Yagi &gt;= 30°</t>
    </r>
  </si>
  <si>
    <t>kb/s</t>
  </si>
  <si>
    <t>SC RX Line losses</t>
  </si>
  <si>
    <t>S/C RX Antenna Gain</t>
  </si>
  <si>
    <t>G/S Crosspolar discrimination</t>
  </si>
  <si>
    <t>G/S TX Antenna Gain</t>
  </si>
  <si>
    <t>G/S UL Half power beamwidth</t>
  </si>
  <si>
    <t>G/S Pointing Accuracy</t>
  </si>
  <si>
    <t>G/S Pointing Accuracy Loss</t>
  </si>
  <si>
    <t xml:space="preserve">Power flux density at S/C in Free Space </t>
  </si>
  <si>
    <t>S/C Axial Ratio</t>
  </si>
  <si>
    <t>S/C Crosspolar discrimination</t>
  </si>
  <si>
    <t>S/C RX Antenna G/T</t>
  </si>
  <si>
    <t>Power Flux Density at S/C</t>
  </si>
  <si>
    <t>TC Carrier Modulation loss</t>
  </si>
  <si>
    <t>S/C TC Demodulation Technical loss</t>
  </si>
  <si>
    <t>TC Eb/No</t>
  </si>
  <si>
    <r>
      <t xml:space="preserve">Margin for TC acquisition               </t>
    </r>
    <r>
      <rPr>
        <sz val="8"/>
        <rFont val="Century Gothic"/>
        <family val="2"/>
      </rPr>
      <t>(&gt;3dB)</t>
    </r>
  </si>
  <si>
    <t xml:space="preserve">   Mean Margin - 3*sigma              (&gt;0dB)</t>
  </si>
  <si>
    <t xml:space="preserve">   Nom Margin - Worst Case RSS    (&gt;0dB)</t>
  </si>
  <si>
    <t>Power Flux Density at G/S</t>
  </si>
  <si>
    <t>S/C Crosspolar diS/Crimination</t>
  </si>
  <si>
    <t>S/C Transmitted power</t>
  </si>
  <si>
    <t>S/C TX Line losses</t>
  </si>
  <si>
    <t>S/C TX Antenna Gain</t>
  </si>
  <si>
    <t>Power flux density at G/S in Free Space</t>
  </si>
  <si>
    <t>G/S DL Half power beamwidth</t>
  </si>
  <si>
    <t>TM Carrier Modulation loss</t>
  </si>
  <si>
    <t>G/S TM Demodulation Technical loss</t>
  </si>
  <si>
    <t>Telemetry S/No</t>
  </si>
  <si>
    <t xml:space="preserve">TM Bit Rate </t>
  </si>
  <si>
    <t>TM Eb/No</t>
  </si>
  <si>
    <t>Required Eb/No for 1e-6 FER</t>
  </si>
  <si>
    <r>
      <t xml:space="preserve">Margin for TM acquisition               </t>
    </r>
    <r>
      <rPr>
        <sz val="8"/>
        <rFont val="Century Gothic"/>
        <family val="2"/>
      </rPr>
      <t>(&gt;3dB)</t>
    </r>
  </si>
  <si>
    <t>G/S Rx Antenna Gain</t>
  </si>
  <si>
    <t>NOM</t>
  </si>
  <si>
    <t>ADV</t>
  </si>
  <si>
    <t>FAV</t>
  </si>
  <si>
    <t>Adv tol</t>
  </si>
  <si>
    <t>Fav tol</t>
  </si>
  <si>
    <t>Mean</t>
  </si>
  <si>
    <t>s2</t>
  </si>
  <si>
    <t>AT2</t>
  </si>
  <si>
    <t>NOM</t>
  </si>
  <si>
    <t>ADV</t>
  </si>
  <si>
    <t>FAV</t>
  </si>
  <si>
    <t>Adv tol</t>
  </si>
  <si>
    <t>Fav tol</t>
  </si>
  <si>
    <t>Mean</t>
  </si>
  <si>
    <t>s2</t>
  </si>
  <si>
    <t>AT2</t>
  </si>
  <si>
    <t>SINGAPORE</t>
  </si>
  <si>
    <t>SROC - UHF Uplink - Singapore</t>
  </si>
  <si>
    <t>SROC - UHF Downlink - Singapore</t>
  </si>
  <si>
    <t>Location</t>
  </si>
  <si>
    <t>SI1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</si>
</sst>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0.0000"/>
    <numFmt numFmtId="166" formatCode="0.0"/>
    <numFmt numFmtId="167" formatCode="0.000;[Red]\-0.000"/>
    <numFmt numFmtId="168" formatCode="#,##0.0"/>
    <numFmt numFmtId="169" formatCode="#,##0.000"/>
  </numFmts>
  <fonts count="79">
    <font>
      <sz val="11"/>
      <color theme="1"/>
      <name val="Calibri"/>
      <family val="2"/>
      <scheme val="minor"/>
    </font>
    <font>
      <sz val="18"/>
      <color theme="3"/>
      <name val="Calibri Light"/>
      <family val="2"/>
      <scheme val="major"/>
    </font>
    <font>
      <i/>
      <sz val="11"/>
      <color rgb="FF7F7F7F"/>
      <name val="Calibri"/>
      <family val="2"/>
      <scheme val="minor"/>
    </font>
    <font>
      <b/>
      <sz val="11"/>
      <color theme="1"/>
      <name val="Calibri"/>
      <family val="2"/>
      <scheme val="minor"/>
    </font>
    <font>
      <sz val="11"/>
      <color theme="0"/>
      <name val="Calibri"/>
      <family val="2"/>
      <scheme val="minor"/>
    </font>
    <font>
      <b/>
      <sz val="12"/>
      <color theme="0"/>
      <name val="Calibri"/>
      <family val="2"/>
      <scheme val="minor"/>
    </font>
    <font>
      <sz val="11"/>
      <color theme="1"/>
      <name val="Symbol"/>
      <family val="1"/>
      <charset val="2"/>
    </font>
    <font>
      <sz val="11"/>
      <color theme="1"/>
      <name val="Calibri"/>
      <family val="1"/>
      <charset val="2"/>
      <scheme val="minor"/>
    </font>
    <font>
      <b/>
      <sz val="11"/>
      <color rgb="FFFF0000"/>
      <name val="Calibri"/>
      <family val="2"/>
      <scheme val="minor"/>
    </font>
    <font>
      <sz val="11"/>
      <name val="Symbol"/>
      <family val="1"/>
      <charset val="2"/>
    </font>
    <font>
      <sz val="8"/>
      <name val="Calibri"/>
      <family val="2"/>
      <scheme val="minor"/>
    </font>
    <font>
      <b/>
      <sz val="16"/>
      <name val="Calibri"/>
      <family val="2"/>
      <scheme val="minor"/>
    </font>
    <font>
      <b/>
      <sz val="16"/>
      <color theme="3"/>
      <name val="Calibri Light"/>
      <family val="2"/>
      <scheme val="major"/>
    </font>
    <font>
      <vertAlign val="subscript"/>
      <sz val="11"/>
      <color theme="1"/>
      <name val="Calibri"/>
      <family val="2"/>
      <scheme val="minor"/>
    </font>
    <font>
      <vertAlign val="subscript"/>
      <sz val="11"/>
      <name val="Calibri"/>
      <family val="2"/>
      <scheme val="minor"/>
    </font>
    <font>
      <sz val="11"/>
      <color rgb="FFFF0000"/>
      <name val="Calibri"/>
      <family val="2"/>
      <scheme val="minor"/>
    </font>
    <font>
      <sz val="11"/>
      <color theme="1"/>
      <name val="Wingdings 3"/>
      <family val="1"/>
      <charset val="2"/>
    </font>
    <font>
      <sz val="11"/>
      <name val="Calibri"/>
      <family val="2"/>
      <scheme val="minor"/>
    </font>
    <font>
      <sz val="11"/>
      <color theme="1"/>
      <name val="Wingdings 2"/>
      <family val="1"/>
      <charset val="2"/>
    </font>
    <font>
      <vertAlign val="superscript"/>
      <sz val="11"/>
      <color theme="1"/>
      <name val="Calibri"/>
      <family val="2"/>
      <scheme val="minor"/>
    </font>
    <font>
      <sz val="10"/>
      <name val="Symbol"/>
      <family val="1"/>
      <charset val="2"/>
    </font>
    <font>
      <vertAlign val="subscript"/>
      <sz val="10"/>
      <name val="Calibri"/>
      <family val="2"/>
      <scheme val="minor"/>
    </font>
    <font>
      <sz val="10"/>
      <name val="Arial"/>
      <family val="2"/>
    </font>
    <font>
      <vertAlign val="subscript"/>
      <sz val="10"/>
      <name val="Arial"/>
      <family val="2"/>
    </font>
    <font>
      <sz val="11"/>
      <color theme="1"/>
      <name val="Calibri"/>
      <family val="2"/>
    </font>
    <font>
      <sz val="11"/>
      <color theme="1"/>
      <name val="Calibri"/>
      <family val="2"/>
      <scheme val="minor"/>
    </font>
    <font>
      <b/>
      <vertAlign val="subscript"/>
      <sz val="11"/>
      <color theme="1"/>
      <name val="Calibri"/>
      <family val="2"/>
      <scheme val="minor"/>
    </font>
    <font>
      <vertAlign val="subscript"/>
      <sz val="9"/>
      <name val="Arial"/>
      <family val="2"/>
    </font>
    <font>
      <sz val="11"/>
      <color rgb="FF006100"/>
      <name val="Calibri"/>
      <family val="2"/>
      <scheme val="minor"/>
    </font>
    <font>
      <b/>
      <sz val="11"/>
      <name val="Calibri"/>
      <family val="2"/>
      <scheme val="minor"/>
    </font>
    <font>
      <i/>
      <sz val="11"/>
      <color theme="1"/>
      <name val="Symbol"/>
      <family val="1"/>
      <charset val="2"/>
    </font>
    <font>
      <sz val="8"/>
      <name val="Century Gothic"/>
      <family val="2"/>
    </font>
    <font>
      <sz val="10"/>
      <name val="Arial"/>
      <family val="2"/>
    </font>
    <font>
      <i/>
      <sz val="8"/>
      <name val="Century Gothic"/>
      <family val="2"/>
    </font>
    <font>
      <sz val="8"/>
      <color indexed="12"/>
      <name val="Century Gothic"/>
      <family val="2"/>
    </font>
    <font>
      <i/>
      <sz val="8"/>
      <color indexed="17"/>
      <name val="Century Gothic"/>
      <family val="2"/>
    </font>
    <font>
      <sz val="8"/>
      <color indexed="17"/>
      <name val="Century Gothic"/>
      <family val="2"/>
    </font>
    <font>
      <b/>
      <sz val="8"/>
      <color indexed="17"/>
      <name val="Century Gothic"/>
      <family val="2"/>
    </font>
    <font>
      <sz val="8"/>
      <name val="Arial"/>
      <family val="2"/>
    </font>
    <font>
      <b/>
      <sz val="8"/>
      <name val="Century Gothic"/>
      <family val="2"/>
    </font>
    <font>
      <sz val="8"/>
      <color indexed="10"/>
      <name val="Century Gothic"/>
      <family val="2"/>
    </font>
    <font>
      <sz val="8"/>
      <color rgb="FF00B050"/>
      <name val="Century Gothic"/>
      <family val="2"/>
    </font>
    <font>
      <vertAlign val="superscript"/>
      <sz val="8"/>
      <name val="Century Gothic"/>
      <family val="2"/>
    </font>
    <font>
      <i/>
      <sz val="8"/>
      <color indexed="12"/>
      <name val="Century Gothic"/>
      <family val="2"/>
    </font>
    <font>
      <i/>
      <sz val="8"/>
      <color indexed="10"/>
      <name val="Century Gothic"/>
      <family val="2"/>
    </font>
    <font>
      <sz val="8"/>
      <name val="Calibri"/>
      <family val="2"/>
    </font>
    <font>
      <sz val="8"/>
      <color indexed="9"/>
      <name val="Arial"/>
      <family val="2"/>
    </font>
    <font>
      <b/>
      <sz val="10"/>
      <name val="Century Gothic"/>
      <family val="2"/>
    </font>
    <font>
      <b/>
      <vertAlign val="superscript"/>
      <sz val="8"/>
      <name val="Century Gothic"/>
      <family val="2"/>
    </font>
    <font>
      <sz val="8"/>
      <color indexed="8"/>
      <name val="Courier"/>
      <family val="3"/>
    </font>
    <font>
      <b/>
      <i/>
      <sz val="8"/>
      <color indexed="8"/>
      <name val="Courier"/>
      <family val="3"/>
    </font>
    <font>
      <i/>
      <sz val="9"/>
      <color indexed="12"/>
      <name val="Century Gothic"/>
      <family val="2"/>
    </font>
    <font>
      <i/>
      <sz val="9"/>
      <color indexed="17"/>
      <name val="Century Gothic"/>
      <family val="2"/>
    </font>
    <font>
      <i/>
      <sz val="9"/>
      <name val="Century Gothic"/>
      <family val="2"/>
    </font>
    <font>
      <i/>
      <sz val="9"/>
      <color indexed="18"/>
      <name val="Century Gothic"/>
      <family val="2"/>
    </font>
    <font>
      <b/>
      <sz val="8"/>
      <color indexed="12"/>
      <name val="Century Gothic"/>
      <family val="2"/>
    </font>
    <font>
      <sz val="8"/>
      <color indexed="12"/>
      <name val="Arial"/>
      <family val="2"/>
    </font>
    <font>
      <i/>
      <sz val="11"/>
      <color rgb="FFFF0000"/>
      <name val="Calibri"/>
      <family val="2"/>
      <scheme val="minor"/>
    </font>
    <font>
      <i/>
      <sz val="11"/>
      <color theme="1"/>
      <name val="Calibri"/>
      <family val="2"/>
      <scheme val="minor"/>
    </font>
    <font>
      <i/>
      <vertAlign val="subscript"/>
      <sz val="11"/>
      <color rgb="FFFF0000"/>
      <name val="Calibri"/>
      <family val="2"/>
      <scheme val="minor"/>
    </font>
    <font>
      <i/>
      <sz val="11"/>
      <color rgb="FFFF0000"/>
      <name val="Symbol"/>
      <family val="1"/>
      <charset val="2"/>
    </font>
    <font>
      <i/>
      <sz val="11"/>
      <color rgb="FFFF0000"/>
      <name val="Symbol"/>
      <family val="2"/>
      <charset val="2"/>
    </font>
    <font>
      <i/>
      <sz val="11"/>
      <name val="Calibri"/>
      <family val="2"/>
      <scheme val="minor"/>
    </font>
    <font>
      <i/>
      <sz val="11"/>
      <color theme="1"/>
      <name val="Calibri"/>
      <family val="2"/>
    </font>
    <font>
      <i/>
      <sz val="11"/>
      <color rgb="FF006100"/>
      <name val="Calibri"/>
      <family val="2"/>
      <scheme val="minor"/>
    </font>
    <font>
      <i/>
      <vertAlign val="subscript"/>
      <sz val="11"/>
      <color theme="1"/>
      <name val="Calibri"/>
      <family val="2"/>
      <scheme val="minor"/>
    </font>
    <font>
      <i/>
      <sz val="10"/>
      <color rgb="FF7F7F7F"/>
      <name val="Calibri"/>
      <family val="2"/>
      <scheme val="minor"/>
    </font>
    <font>
      <b/>
      <sz val="10"/>
      <color rgb="FFFF0000"/>
      <name val="Calibri"/>
      <family val="2"/>
      <scheme val="minor"/>
    </font>
    <font>
      <sz val="10"/>
      <color theme="1"/>
      <name val="Calibri"/>
      <family val="2"/>
      <scheme val="minor"/>
    </font>
    <font>
      <sz val="10"/>
      <color rgb="FF0070C0"/>
      <name val="Calibri"/>
      <family val="2"/>
      <scheme val="minor"/>
    </font>
    <font>
      <i/>
      <sz val="11"/>
      <color rgb="FF00B050"/>
      <name val="Calibri"/>
      <family val="2"/>
      <scheme val="minor"/>
    </font>
    <font>
      <sz val="10"/>
      <name val="Calibri"/>
      <family val="2"/>
      <scheme val="minor"/>
    </font>
    <font>
      <sz val="8"/>
      <color theme="1"/>
      <name val="Wingdings 3"/>
      <family val="1"/>
      <charset val="2"/>
    </font>
    <font>
      <sz val="8"/>
      <color rgb="FF0000FF"/>
      <name val="Century Gothic"/>
      <family val="2"/>
    </font>
    <font>
      <i/>
      <sz val="11"/>
      <name val="Cambria"/>
      <family val="1"/>
    </font>
    <font>
      <sz val="11"/>
      <name val="Cambria"/>
      <family val="1"/>
    </font>
    <font>
      <b/>
      <sz val="8"/>
      <color rgb="FF0000FF"/>
      <name val="Century Gothic"/>
      <family val="2"/>
    </font>
    <font>
      <sz val="8"/>
      <color rgb="FF008000"/>
      <name val="Century Gothic"/>
      <family val="2"/>
    </font>
    <font>
      <b/>
      <sz val="8"/>
      <color rgb="FF008000"/>
      <name val="Century Gothic"/>
      <family val="2"/>
    </font>
  </fonts>
  <fills count="20">
    <fill>
      <patternFill patternType="none"/>
    </fill>
    <fill>
      <patternFill patternType="gray125"/>
    </fill>
    <fill>
      <patternFill patternType="solid">
        <fgColor theme="8"/>
      </patternFill>
    </fill>
    <fill>
      <patternFill patternType="darkUp"/>
    </fill>
    <fill>
      <patternFill patternType="solid">
        <fgColor rgb="FFC00000"/>
        <bgColor indexed="64"/>
      </patternFill>
    </fill>
    <fill>
      <patternFill patternType="solid">
        <fgColor rgb="FF339966"/>
        <bgColor indexed="64"/>
      </patternFill>
    </fill>
    <fill>
      <patternFill patternType="solid">
        <fgColor rgb="FFC6EFCE"/>
      </patternFill>
    </fill>
    <fill>
      <patternFill patternType="solid">
        <fgColor rgb="FFFFCCCC"/>
        <bgColor indexed="64"/>
      </patternFill>
    </fill>
    <fill>
      <patternFill patternType="solid">
        <fgColor theme="0"/>
        <bgColor indexed="64"/>
      </patternFill>
    </fill>
    <fill>
      <patternFill patternType="solid">
        <fgColor indexed="42"/>
        <bgColor indexed="64"/>
      </patternFill>
    </fill>
    <fill>
      <patternFill patternType="solid">
        <fgColor indexed="45"/>
        <bgColor indexed="64"/>
      </patternFill>
    </fill>
    <fill>
      <patternFill patternType="solid">
        <fgColor indexed="31"/>
        <bgColor indexed="64"/>
      </patternFill>
    </fill>
    <fill>
      <patternFill patternType="solid">
        <fgColor rgb="FFCCFFCC"/>
        <bgColor indexed="64"/>
      </patternFill>
    </fill>
    <fill>
      <patternFill patternType="solid">
        <fgColor rgb="FFCCCCFF"/>
        <bgColor indexed="64"/>
      </patternFill>
    </fill>
    <fill>
      <patternFill patternType="solid">
        <fgColor indexed="9"/>
        <bgColor indexed="64"/>
      </patternFill>
    </fill>
    <fill>
      <patternFill patternType="solid">
        <fgColor theme="6" tint="0.79995117038483843"/>
        <bgColor indexed="65"/>
      </patternFill>
    </fill>
    <fill>
      <patternFill patternType="solid">
        <fgColor theme="8" tint="0.79995117038483843"/>
        <bgColor indexed="64"/>
      </patternFill>
    </fill>
    <fill>
      <patternFill patternType="solid">
        <fgColor rgb="FFC6EFCE"/>
        <bgColor indexed="64"/>
      </patternFill>
    </fill>
    <fill>
      <patternFill patternType="solid">
        <fgColor theme="6" tint="0.79995117038483843"/>
        <bgColor indexed="64"/>
      </patternFill>
    </fill>
    <fill>
      <patternFill patternType="solid">
        <fgColor theme="6" tint="0.79995117038483843"/>
        <bgColor indexed="64"/>
      </patternFill>
    </fill>
  </fills>
  <borders count="57">
    <border>
      <left/>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right/>
      <top/>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diagonal/>
    </border>
    <border>
      <left/>
      <right/>
      <top/>
      <bottom/>
      <diagonal/>
    </border>
    <border>
      <left/>
      <right/>
      <top/>
      <bottom/>
      <diagonal/>
    </border>
    <border>
      <left/>
      <right/>
      <top/>
      <bottom/>
      <diagonal/>
    </border>
    <border>
      <left/>
      <right style="medium">
        <color indexed="64"/>
      </right>
      <top style="thin">
        <color indexed="64"/>
      </top>
      <bottom style="medium">
        <color indexed="64"/>
      </bottom>
      <diagonal/>
    </border>
    <border>
      <left/>
      <right/>
      <top/>
      <bottom/>
      <diagonal/>
    </border>
  </borders>
  <cellStyleXfs count="17">
    <xf numFmtId="0" fontId="0" fillId="0" borderId="0"/>
    <xf numFmtId="0" fontId="1" fillId="0" borderId="41" applyNumberFormat="0" applyFill="0" applyBorder="0" applyAlignment="0" applyProtection="0"/>
    <xf numFmtId="0" fontId="25" fillId="0" borderId="41"/>
    <xf numFmtId="0" fontId="4" fillId="2" borderId="41" applyNumberFormat="0" applyBorder="0" applyAlignment="0" applyProtection="0"/>
    <xf numFmtId="0" fontId="28" fillId="6" borderId="0" applyNumberFormat="0" applyBorder="0" applyAlignment="0" applyProtection="0"/>
    <xf numFmtId="0" fontId="22" fillId="0" borderId="51"/>
    <xf numFmtId="0" fontId="32" fillId="0" borderId="51"/>
    <xf numFmtId="0" fontId="22" fillId="0" borderId="51"/>
    <xf numFmtId="0" fontId="38" fillId="0" borderId="8">
      <alignment horizontal="left"/>
    </xf>
    <xf numFmtId="0" fontId="25" fillId="0" borderId="51"/>
    <xf numFmtId="0" fontId="25" fillId="15" borderId="0" applyNumberFormat="0" applyBorder="0" applyAlignment="0" applyProtection="0"/>
    <xf numFmtId="0" fontId="1" fillId="0" borderId="52" applyNumberFormat="0" applyFill="0" applyBorder="0" applyAlignment="0" applyProtection="0"/>
    <xf numFmtId="0" fontId="25" fillId="0" borderId="52"/>
    <xf numFmtId="0" fontId="4" fillId="2" borderId="52" applyNumberFormat="0" applyBorder="0" applyAlignment="0" applyProtection="0"/>
    <xf numFmtId="0" fontId="2" fillId="0" borderId="52" applyNumberFormat="0" applyFill="0" applyBorder="0" applyAlignment="0" applyProtection="0"/>
    <xf numFmtId="0" fontId="25" fillId="0" borderId="54"/>
    <xf numFmtId="0" fontId="4" fillId="2" borderId="54" applyNumberFormat="0" applyBorder="0" applyAlignment="0" applyProtection="0"/>
  </cellStyleXfs>
  <cellXfs count="847">
    <xf numFmtId="0" fontId="0" fillId="0" borderId="0" xfId="0"/>
    <xf numFmtId="0" fontId="9" fillId="0" borderId="7" xfId="0" applyFont="1" applyBorder="1" applyAlignment="1">
      <alignment horizontal="center" vertical="center"/>
    </xf>
    <xf numFmtId="0" fontId="0" fillId="0" borderId="7" xfId="0" applyBorder="1" applyAlignment="1">
      <alignment horizontal="center"/>
    </xf>
    <xf numFmtId="0" fontId="20" fillId="0" borderId="7" xfId="0" applyFont="1" applyBorder="1" applyAlignment="1">
      <alignment horizontal="center"/>
    </xf>
    <xf numFmtId="0" fontId="0" fillId="0" borderId="8" xfId="0" applyBorder="1" applyAlignment="1">
      <alignment horizontal="center" vertical="center"/>
    </xf>
    <xf numFmtId="0" fontId="0" fillId="0" borderId="24" xfId="0"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0" fillId="0" borderId="34" xfId="0" applyBorder="1" applyAlignment="1">
      <alignment horizontal="center"/>
    </xf>
    <xf numFmtId="0" fontId="0" fillId="0" borderId="4" xfId="0" applyBorder="1" applyAlignment="1">
      <alignment horizontal="center" vertical="center"/>
    </xf>
    <xf numFmtId="0" fontId="12" fillId="0" borderId="20" xfId="1" applyFont="1" applyBorder="1" applyAlignment="1">
      <alignment vertical="center"/>
    </xf>
    <xf numFmtId="0" fontId="25" fillId="0" borderId="41" xfId="2"/>
    <xf numFmtId="0" fontId="25" fillId="4" borderId="22" xfId="2" applyFill="1" applyBorder="1"/>
    <xf numFmtId="0" fontId="5" fillId="4" borderId="41" xfId="3" applyFont="1" applyFill="1" applyBorder="1" applyAlignment="1">
      <alignment vertical="center"/>
    </xf>
    <xf numFmtId="0" fontId="5" fillId="4" borderId="41" xfId="3" applyFont="1" applyFill="1" applyBorder="1" applyAlignment="1">
      <alignment horizontal="center" vertical="center"/>
    </xf>
    <xf numFmtId="0" fontId="5" fillId="4" borderId="23" xfId="3" applyFont="1" applyFill="1" applyBorder="1" applyAlignment="1">
      <alignment horizontal="center" vertical="center"/>
    </xf>
    <xf numFmtId="0" fontId="25" fillId="0" borderId="25" xfId="2" applyBorder="1" applyAlignment="1">
      <alignment horizontal="center" vertical="center"/>
    </xf>
    <xf numFmtId="0" fontId="6" fillId="0" borderId="25" xfId="2" applyFont="1" applyBorder="1" applyAlignment="1">
      <alignment horizontal="center" vertical="center"/>
    </xf>
    <xf numFmtId="0" fontId="0" fillId="0" borderId="9" xfId="2" applyFont="1" applyBorder="1" applyAlignment="1">
      <alignment vertical="center"/>
    </xf>
    <xf numFmtId="0" fontId="9" fillId="0" borderId="9" xfId="2" applyFont="1" applyBorder="1" applyAlignment="1">
      <alignment horizontal="center" vertical="center"/>
    </xf>
    <xf numFmtId="0" fontId="25" fillId="0" borderId="9" xfId="2" applyBorder="1" applyAlignment="1">
      <alignment vertical="center"/>
    </xf>
    <xf numFmtId="0" fontId="25" fillId="0" borderId="9" xfId="2" applyBorder="1" applyAlignment="1">
      <alignment horizontal="center" vertical="center"/>
    </xf>
    <xf numFmtId="0" fontId="0" fillId="0" borderId="9" xfId="2" applyFont="1" applyBorder="1" applyAlignment="1">
      <alignment horizontal="center" vertical="center"/>
    </xf>
    <xf numFmtId="0" fontId="3" fillId="0" borderId="25" xfId="2" applyFont="1" applyBorder="1" applyAlignment="1">
      <alignment horizontal="center" vertical="center"/>
    </xf>
    <xf numFmtId="0" fontId="25" fillId="0" borderId="16" xfId="2" applyBorder="1" applyAlignment="1">
      <alignment horizontal="center" vertical="center"/>
    </xf>
    <xf numFmtId="0" fontId="25" fillId="0" borderId="7" xfId="2" applyBorder="1" applyAlignment="1">
      <alignment vertical="center"/>
    </xf>
    <xf numFmtId="0" fontId="25" fillId="0" borderId="7" xfId="2" applyBorder="1" applyAlignment="1">
      <alignment horizontal="center" vertical="center"/>
    </xf>
    <xf numFmtId="0" fontId="15" fillId="0" borderId="25" xfId="2" applyFont="1" applyBorder="1" applyAlignment="1">
      <alignment horizontal="center" vertical="center"/>
    </xf>
    <xf numFmtId="0" fontId="25" fillId="0" borderId="35" xfId="2" applyBorder="1" applyAlignment="1">
      <alignment horizontal="center" vertical="center"/>
    </xf>
    <xf numFmtId="0" fontId="25" fillId="0" borderId="41" xfId="2" applyAlignment="1">
      <alignment horizontal="center" vertical="center"/>
    </xf>
    <xf numFmtId="0" fontId="5" fillId="5" borderId="41" xfId="3" applyFont="1" applyFill="1" applyBorder="1" applyAlignment="1">
      <alignment vertical="center"/>
    </xf>
    <xf numFmtId="0" fontId="5" fillId="5" borderId="41" xfId="3" applyFont="1" applyFill="1" applyBorder="1" applyAlignment="1">
      <alignment horizontal="center" vertical="center"/>
    </xf>
    <xf numFmtId="0" fontId="5" fillId="5" borderId="23" xfId="3" applyFont="1" applyFill="1" applyBorder="1" applyAlignment="1">
      <alignment horizontal="center" vertical="center"/>
    </xf>
    <xf numFmtId="0" fontId="25" fillId="0" borderId="37" xfId="2" applyBorder="1" applyAlignment="1">
      <alignment horizontal="center" vertical="center"/>
    </xf>
    <xf numFmtId="0" fontId="25" fillId="0" borderId="39" xfId="2" applyBorder="1" applyAlignment="1">
      <alignment horizontal="center" vertical="center"/>
    </xf>
    <xf numFmtId="0" fontId="0" fillId="0" borderId="7" xfId="2" applyFont="1" applyBorder="1" applyAlignment="1">
      <alignment horizontal="center" vertical="center"/>
    </xf>
    <xf numFmtId="0" fontId="25" fillId="0" borderId="30" xfId="2" applyBorder="1" applyAlignment="1">
      <alignment horizontal="center" vertical="center"/>
    </xf>
    <xf numFmtId="0" fontId="6" fillId="0" borderId="35" xfId="2" applyFont="1" applyBorder="1" applyAlignment="1">
      <alignment horizontal="center" vertical="center"/>
    </xf>
    <xf numFmtId="0" fontId="17" fillId="0" borderId="9" xfId="2" applyFont="1" applyBorder="1" applyAlignment="1">
      <alignment vertical="center"/>
    </xf>
    <xf numFmtId="0" fontId="0" fillId="0" borderId="41" xfId="0" applyBorder="1"/>
    <xf numFmtId="0" fontId="20" fillId="0" borderId="4" xfId="0" applyFont="1" applyBorder="1" applyAlignment="1">
      <alignment horizontal="center"/>
    </xf>
    <xf numFmtId="0" fontId="15" fillId="0" borderId="7" xfId="2" applyFont="1" applyBorder="1" applyAlignment="1">
      <alignment vertical="center"/>
    </xf>
    <xf numFmtId="0" fontId="15" fillId="0" borderId="7" xfId="2" applyFont="1" applyBorder="1" applyAlignment="1">
      <alignment horizontal="center" vertical="center"/>
    </xf>
    <xf numFmtId="0" fontId="3" fillId="0" borderId="7" xfId="2" applyFont="1" applyBorder="1" applyAlignment="1">
      <alignment vertical="center"/>
    </xf>
    <xf numFmtId="0" fontId="3" fillId="0" borderId="7" xfId="2" applyFont="1" applyBorder="1" applyAlignment="1">
      <alignment horizontal="center" vertical="center"/>
    </xf>
    <xf numFmtId="0" fontId="25" fillId="0" borderId="7" xfId="2" applyFont="1" applyBorder="1" applyAlignment="1">
      <alignment vertical="center"/>
    </xf>
    <xf numFmtId="0" fontId="25" fillId="0" borderId="27" xfId="2" applyBorder="1" applyAlignment="1">
      <alignment vertical="center"/>
    </xf>
    <xf numFmtId="0" fontId="0" fillId="0" borderId="27" xfId="2" applyFont="1" applyBorder="1" applyAlignment="1">
      <alignment horizontal="center" vertical="center"/>
    </xf>
    <xf numFmtId="0" fontId="0" fillId="0" borderId="17" xfId="2" applyFont="1" applyBorder="1" applyAlignment="1">
      <alignment horizontal="center" vertical="center"/>
    </xf>
    <xf numFmtId="0" fontId="7" fillId="0" borderId="9" xfId="2" applyFont="1" applyBorder="1" applyAlignment="1">
      <alignment horizontal="center" vertical="center"/>
    </xf>
    <xf numFmtId="0" fontId="25" fillId="0" borderId="3" xfId="2" applyBorder="1" applyAlignment="1">
      <alignment vertical="center"/>
    </xf>
    <xf numFmtId="0" fontId="25" fillId="4" borderId="22" xfId="2" applyFill="1" applyBorder="1" applyAlignment="1">
      <alignment vertical="center"/>
    </xf>
    <xf numFmtId="0" fontId="25" fillId="0" borderId="17" xfId="2" applyBorder="1" applyAlignment="1">
      <alignment horizontal="center" vertical="center"/>
    </xf>
    <xf numFmtId="0" fontId="25" fillId="0" borderId="7" xfId="2" applyFont="1" applyBorder="1" applyAlignment="1">
      <alignment horizontal="center" vertical="center"/>
    </xf>
    <xf numFmtId="0" fontId="3" fillId="0" borderId="22" xfId="2" applyFont="1" applyBorder="1" applyAlignment="1">
      <alignment horizontal="center" vertical="center"/>
    </xf>
    <xf numFmtId="0" fontId="0" fillId="0" borderId="17" xfId="2" applyFont="1" applyBorder="1" applyAlignment="1">
      <alignment vertical="center"/>
    </xf>
    <xf numFmtId="0" fontId="0" fillId="7" borderId="33" xfId="0" applyFill="1" applyBorder="1" applyAlignment="1">
      <alignment vertical="center"/>
    </xf>
    <xf numFmtId="0" fontId="3" fillId="7" borderId="18" xfId="0" applyFont="1" applyFill="1" applyBorder="1" applyAlignment="1">
      <alignment vertical="center"/>
    </xf>
    <xf numFmtId="0" fontId="0" fillId="7" borderId="18" xfId="0" applyFill="1" applyBorder="1" applyAlignment="1">
      <alignment vertical="center"/>
    </xf>
    <xf numFmtId="0" fontId="3" fillId="0" borderId="37" xfId="2" applyFont="1" applyBorder="1" applyAlignment="1">
      <alignment horizontal="center" vertical="center"/>
    </xf>
    <xf numFmtId="0" fontId="3" fillId="0" borderId="16" xfId="2" applyFont="1" applyBorder="1" applyAlignment="1">
      <alignment vertical="center"/>
    </xf>
    <xf numFmtId="0" fontId="3" fillId="0" borderId="16" xfId="2" applyFont="1" applyBorder="1" applyAlignment="1">
      <alignment horizontal="center" vertical="center"/>
    </xf>
    <xf numFmtId="0" fontId="17" fillId="6" borderId="23" xfId="4" applyFont="1" applyBorder="1" applyAlignment="1">
      <alignment vertical="center"/>
    </xf>
    <xf numFmtId="0" fontId="6" fillId="0" borderId="39" xfId="2" applyFont="1" applyBorder="1" applyAlignment="1">
      <alignment horizontal="center" vertical="center"/>
    </xf>
    <xf numFmtId="0" fontId="17" fillId="0" borderId="17" xfId="4" applyFont="1" applyFill="1" applyBorder="1" applyAlignment="1">
      <alignment horizontal="center" vertical="center"/>
    </xf>
    <xf numFmtId="0" fontId="0" fillId="0" borderId="7" xfId="0" applyBorder="1"/>
    <xf numFmtId="0" fontId="25" fillId="0" borderId="43" xfId="2" applyBorder="1" applyAlignment="1">
      <alignment horizontal="center" vertical="center"/>
    </xf>
    <xf numFmtId="0" fontId="25" fillId="0" borderId="8" xfId="2" applyBorder="1" applyAlignment="1">
      <alignment horizontal="center" vertical="center"/>
    </xf>
    <xf numFmtId="0" fontId="25" fillId="0" borderId="8" xfId="2" quotePrefix="1" applyBorder="1" applyAlignment="1">
      <alignment horizontal="center" vertical="center"/>
    </xf>
    <xf numFmtId="0" fontId="25" fillId="0" borderId="5" xfId="2" applyBorder="1" applyAlignment="1">
      <alignment horizontal="center" vertical="center"/>
    </xf>
    <xf numFmtId="0" fontId="15" fillId="0" borderId="8" xfId="2" applyFont="1" applyBorder="1" applyAlignment="1">
      <alignment horizontal="center" vertical="center"/>
    </xf>
    <xf numFmtId="0" fontId="25" fillId="0" borderId="8" xfId="2" applyFont="1" applyBorder="1" applyAlignment="1">
      <alignment horizontal="center" vertical="center"/>
    </xf>
    <xf numFmtId="0" fontId="25" fillId="0" borderId="44" xfId="2" applyBorder="1" applyAlignment="1">
      <alignment horizontal="center" vertical="center"/>
    </xf>
    <xf numFmtId="164" fontId="25" fillId="0" borderId="7" xfId="2" applyNumberFormat="1" applyBorder="1" applyAlignment="1">
      <alignment horizontal="center" vertical="center"/>
    </xf>
    <xf numFmtId="164" fontId="7" fillId="0" borderId="7" xfId="2" applyNumberFormat="1" applyFont="1" applyBorder="1" applyAlignment="1">
      <alignment horizontal="center" vertical="center"/>
    </xf>
    <xf numFmtId="164" fontId="3" fillId="0" borderId="7" xfId="2" applyNumberFormat="1" applyFont="1" applyBorder="1" applyAlignment="1">
      <alignment horizontal="center" vertical="center"/>
    </xf>
    <xf numFmtId="164" fontId="15" fillId="0" borderId="7" xfId="2" applyNumberFormat="1" applyFont="1" applyBorder="1" applyAlignment="1">
      <alignment horizontal="center" vertical="center"/>
    </xf>
    <xf numFmtId="164" fontId="25" fillId="0" borderId="7" xfId="2" applyNumberFormat="1" applyFont="1" applyBorder="1" applyAlignment="1">
      <alignment horizontal="center" vertical="center"/>
    </xf>
    <xf numFmtId="164" fontId="25" fillId="0" borderId="9" xfId="2" applyNumberFormat="1" applyBorder="1" applyAlignment="1">
      <alignment horizontal="center" vertical="center"/>
    </xf>
    <xf numFmtId="0" fontId="0" fillId="7" borderId="23" xfId="0" applyFill="1" applyBorder="1" applyAlignment="1">
      <alignment vertical="center"/>
    </xf>
    <xf numFmtId="164" fontId="25" fillId="0" borderId="25" xfId="2" applyNumberFormat="1" applyBorder="1" applyAlignment="1">
      <alignment horizontal="center" vertical="center"/>
    </xf>
    <xf numFmtId="164" fontId="25" fillId="0" borderId="24" xfId="2" applyNumberFormat="1" applyBorder="1" applyAlignment="1">
      <alignment horizontal="center" vertical="center"/>
    </xf>
    <xf numFmtId="164" fontId="3" fillId="0" borderId="25" xfId="2" applyNumberFormat="1" applyFont="1" applyBorder="1" applyAlignment="1">
      <alignment horizontal="center" vertical="center"/>
    </xf>
    <xf numFmtId="164" fontId="3" fillId="0" borderId="24" xfId="2" applyNumberFormat="1" applyFont="1" applyBorder="1" applyAlignment="1">
      <alignment horizontal="center" vertical="center"/>
    </xf>
    <xf numFmtId="164" fontId="15" fillId="0" borderId="25" xfId="2" applyNumberFormat="1" applyFont="1" applyBorder="1" applyAlignment="1">
      <alignment horizontal="center" vertical="center"/>
    </xf>
    <xf numFmtId="164" fontId="15" fillId="0" borderId="24" xfId="2" applyNumberFormat="1" applyFont="1" applyBorder="1" applyAlignment="1">
      <alignment horizontal="center" vertical="center"/>
    </xf>
    <xf numFmtId="164" fontId="25" fillId="0" borderId="25" xfId="2" applyNumberFormat="1" applyFont="1" applyBorder="1" applyAlignment="1">
      <alignment horizontal="center" vertical="center"/>
    </xf>
    <xf numFmtId="164" fontId="25" fillId="0" borderId="24" xfId="2" applyNumberFormat="1" applyFont="1" applyBorder="1" applyAlignment="1">
      <alignment horizontal="center" vertical="center"/>
    </xf>
    <xf numFmtId="164" fontId="3" fillId="0" borderId="37" xfId="2" applyNumberFormat="1" applyFont="1" applyBorder="1" applyAlignment="1">
      <alignment horizontal="center" vertical="center"/>
    </xf>
    <xf numFmtId="164" fontId="3" fillId="0" borderId="3" xfId="2" applyNumberFormat="1" applyFont="1" applyBorder="1" applyAlignment="1">
      <alignment horizontal="center" vertical="center"/>
    </xf>
    <xf numFmtId="164" fontId="3" fillId="0" borderId="34" xfId="2" applyNumberFormat="1" applyFont="1" applyBorder="1" applyAlignment="1">
      <alignment horizontal="center" vertical="center"/>
    </xf>
    <xf numFmtId="164" fontId="25" fillId="0" borderId="37" xfId="2" applyNumberFormat="1" applyBorder="1" applyAlignment="1">
      <alignment horizontal="center" vertical="center"/>
    </xf>
    <xf numFmtId="164" fontId="25" fillId="0" borderId="3" xfId="2" applyNumberFormat="1" applyBorder="1" applyAlignment="1">
      <alignment horizontal="center" vertical="center"/>
    </xf>
    <xf numFmtId="164" fontId="25" fillId="0" borderId="34" xfId="2" applyNumberFormat="1" applyBorder="1" applyAlignment="1">
      <alignment horizontal="center" vertical="center"/>
    </xf>
    <xf numFmtId="0" fontId="25" fillId="0" borderId="16" xfId="2" applyBorder="1" applyAlignment="1">
      <alignment vertical="center"/>
    </xf>
    <xf numFmtId="0" fontId="7" fillId="0" borderId="16" xfId="2" applyFont="1" applyBorder="1" applyAlignment="1">
      <alignment horizontal="center" vertical="center"/>
    </xf>
    <xf numFmtId="0" fontId="25" fillId="0" borderId="17" xfId="2" applyBorder="1" applyAlignment="1">
      <alignment vertical="center"/>
    </xf>
    <xf numFmtId="164" fontId="25" fillId="0" borderId="39" xfId="2" applyNumberFormat="1" applyBorder="1" applyAlignment="1">
      <alignment horizontal="center" vertical="center"/>
    </xf>
    <xf numFmtId="164" fontId="25" fillId="0" borderId="4" xfId="2" applyNumberFormat="1" applyBorder="1" applyAlignment="1">
      <alignment horizontal="center" vertical="center"/>
    </xf>
    <xf numFmtId="164" fontId="25" fillId="0" borderId="29" xfId="2" applyNumberFormat="1" applyBorder="1" applyAlignment="1">
      <alignment horizontal="center" vertical="center"/>
    </xf>
    <xf numFmtId="0" fontId="0" fillId="0" borderId="43" xfId="0" applyBorder="1" applyAlignment="1">
      <alignment horizontal="center" vertical="center"/>
    </xf>
    <xf numFmtId="0" fontId="0" fillId="7" borderId="10" xfId="0" applyFill="1" applyBorder="1" applyAlignment="1">
      <alignment vertical="center"/>
    </xf>
    <xf numFmtId="0" fontId="3" fillId="7" borderId="10" xfId="0" applyFont="1" applyFill="1" applyBorder="1" applyAlignment="1">
      <alignment vertical="center"/>
    </xf>
    <xf numFmtId="0" fontId="25" fillId="0" borderId="4" xfId="2"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164" fontId="25" fillId="0" borderId="35" xfId="2" applyNumberFormat="1" applyBorder="1" applyAlignment="1">
      <alignment horizontal="center" vertical="center"/>
    </xf>
    <xf numFmtId="164" fontId="25" fillId="0" borderId="27" xfId="2" applyNumberFormat="1" applyBorder="1" applyAlignment="1">
      <alignment horizontal="center" vertical="center"/>
    </xf>
    <xf numFmtId="164" fontId="25" fillId="0" borderId="28" xfId="2" applyNumberFormat="1" applyBorder="1" applyAlignment="1">
      <alignment horizontal="center" vertical="center"/>
    </xf>
    <xf numFmtId="0" fontId="6" fillId="0" borderId="33" xfId="2" applyFont="1" applyBorder="1" applyAlignment="1">
      <alignment horizontal="center" vertical="center"/>
    </xf>
    <xf numFmtId="0" fontId="25" fillId="0" borderId="13" xfId="2" applyBorder="1" applyAlignment="1">
      <alignment horizontal="center" vertical="center"/>
    </xf>
    <xf numFmtId="0" fontId="3" fillId="0" borderId="13" xfId="2" applyFont="1" applyBorder="1" applyAlignment="1">
      <alignment horizontal="center" vertical="center"/>
    </xf>
    <xf numFmtId="0" fontId="0" fillId="0" borderId="7" xfId="0" applyBorder="1" applyAlignment="1">
      <alignment vertical="center"/>
    </xf>
    <xf numFmtId="0" fontId="17" fillId="0" borderId="43" xfId="4" applyFont="1" applyFill="1" applyBorder="1" applyAlignment="1">
      <alignment horizontal="center" vertical="center"/>
    </xf>
    <xf numFmtId="0" fontId="0" fillId="0" borderId="8" xfId="0" applyBorder="1" applyAlignment="1">
      <alignment horizontal="center"/>
    </xf>
    <xf numFmtId="0" fontId="0" fillId="0" borderId="10" xfId="0" applyBorder="1" applyAlignment="1">
      <alignment horizontal="center"/>
    </xf>
    <xf numFmtId="164" fontId="25" fillId="0" borderId="8" xfId="2" applyNumberFormat="1" applyBorder="1" applyAlignment="1">
      <alignment horizontal="center" vertical="center"/>
    </xf>
    <xf numFmtId="164" fontId="15" fillId="0" borderId="8" xfId="2" applyNumberFormat="1" applyFont="1" applyBorder="1" applyAlignment="1">
      <alignment horizontal="center" vertical="center"/>
    </xf>
    <xf numFmtId="0" fontId="28" fillId="0" borderId="39" xfId="4" applyFill="1" applyBorder="1" applyAlignment="1">
      <alignment horizontal="center" vertical="center"/>
    </xf>
    <xf numFmtId="0" fontId="17" fillId="0" borderId="17" xfId="4" applyFont="1" applyFill="1" applyBorder="1" applyAlignment="1">
      <alignment vertical="center"/>
    </xf>
    <xf numFmtId="164" fontId="28" fillId="0" borderId="39" xfId="4" applyNumberFormat="1" applyFill="1" applyBorder="1" applyAlignment="1">
      <alignment horizontal="center" vertical="center"/>
    </xf>
    <xf numFmtId="164" fontId="28" fillId="0" borderId="4" xfId="4" applyNumberFormat="1" applyFill="1" applyBorder="1" applyAlignment="1">
      <alignment horizontal="center" vertical="center"/>
    </xf>
    <xf numFmtId="164" fontId="28" fillId="0" borderId="29" xfId="4" applyNumberFormat="1" applyFill="1" applyBorder="1" applyAlignment="1">
      <alignment horizontal="center" vertical="center"/>
    </xf>
    <xf numFmtId="0" fontId="17" fillId="6" borderId="18" xfId="4" applyFont="1" applyBorder="1" applyAlignment="1">
      <alignment vertical="center"/>
    </xf>
    <xf numFmtId="0" fontId="29" fillId="6" borderId="18" xfId="4" applyFont="1" applyBorder="1" applyAlignment="1">
      <alignment vertical="center"/>
    </xf>
    <xf numFmtId="0" fontId="6" fillId="0" borderId="16" xfId="2" applyFont="1" applyBorder="1" applyAlignment="1">
      <alignment horizontal="center" vertical="center"/>
    </xf>
    <xf numFmtId="0" fontId="0" fillId="0" borderId="4" xfId="0" applyBorder="1"/>
    <xf numFmtId="0" fontId="0" fillId="0" borderId="43" xfId="0" applyBorder="1" applyAlignment="1">
      <alignment horizontal="center"/>
    </xf>
    <xf numFmtId="0" fontId="17" fillId="6" borderId="10" xfId="4" applyFont="1" applyBorder="1" applyAlignment="1">
      <alignment vertical="center"/>
    </xf>
    <xf numFmtId="0" fontId="29" fillId="6" borderId="10" xfId="4" applyFont="1" applyBorder="1" applyAlignment="1">
      <alignment vertical="center"/>
    </xf>
    <xf numFmtId="0" fontId="5" fillId="5" borderId="22" xfId="3" applyFont="1" applyFill="1" applyBorder="1" applyAlignment="1">
      <alignment vertical="center"/>
    </xf>
    <xf numFmtId="0" fontId="17" fillId="6" borderId="33" xfId="4" applyFont="1" applyBorder="1" applyAlignment="1">
      <alignment vertical="center"/>
    </xf>
    <xf numFmtId="0" fontId="17" fillId="6" borderId="13" xfId="4" applyFont="1" applyBorder="1" applyAlignment="1">
      <alignment vertical="center"/>
    </xf>
    <xf numFmtId="0" fontId="6" fillId="0" borderId="37" xfId="2" applyFont="1" applyBorder="1" applyAlignment="1">
      <alignment horizontal="center" vertical="center"/>
    </xf>
    <xf numFmtId="0" fontId="0" fillId="0" borderId="3" xfId="2" applyFont="1" applyBorder="1" applyAlignment="1">
      <alignment horizontal="center" vertical="center"/>
    </xf>
    <xf numFmtId="0" fontId="25" fillId="0" borderId="4" xfId="2" applyBorder="1" applyAlignment="1">
      <alignment horizontal="center" vertical="center"/>
    </xf>
    <xf numFmtId="0" fontId="0" fillId="0" borderId="4" xfId="2" applyFont="1" applyBorder="1" applyAlignment="1">
      <alignment horizontal="center" vertical="center"/>
    </xf>
    <xf numFmtId="0" fontId="0" fillId="0" borderId="4" xfId="0" applyBorder="1" applyAlignment="1">
      <alignment vertical="center"/>
    </xf>
    <xf numFmtId="164" fontId="25" fillId="0" borderId="5" xfId="2" applyNumberFormat="1" applyBorder="1" applyAlignment="1">
      <alignment horizontal="center" vertical="center"/>
    </xf>
    <xf numFmtId="164" fontId="25" fillId="0" borderId="43" xfId="2" applyNumberFormat="1" applyBorder="1" applyAlignment="1">
      <alignment horizontal="center" vertical="center"/>
    </xf>
    <xf numFmtId="0" fontId="25" fillId="0" borderId="11" xfId="2" applyBorder="1" applyAlignment="1">
      <alignment vertical="center"/>
    </xf>
    <xf numFmtId="0" fontId="0" fillId="0" borderId="24" xfId="0" applyBorder="1" applyAlignment="1">
      <alignment horizontal="center" vertical="center"/>
    </xf>
    <xf numFmtId="0" fontId="6" fillId="0" borderId="30" xfId="2" applyFont="1" applyBorder="1" applyAlignment="1">
      <alignment horizontal="center" vertical="center"/>
    </xf>
    <xf numFmtId="0" fontId="6" fillId="0" borderId="13" xfId="2" applyFont="1" applyBorder="1" applyAlignment="1">
      <alignment horizontal="center" vertical="center"/>
    </xf>
    <xf numFmtId="164" fontId="25" fillId="0" borderId="17" xfId="2" applyNumberFormat="1" applyBorder="1" applyAlignment="1">
      <alignment horizontal="center" vertical="center"/>
    </xf>
    <xf numFmtId="164" fontId="25" fillId="0" borderId="16" xfId="2" applyNumberFormat="1" applyBorder="1" applyAlignment="1">
      <alignment horizontal="center" vertical="center"/>
    </xf>
    <xf numFmtId="164" fontId="15" fillId="0" borderId="9" xfId="2" applyNumberFormat="1" applyFont="1" applyBorder="1" applyAlignment="1">
      <alignment horizontal="center" vertical="center"/>
    </xf>
    <xf numFmtId="164" fontId="25" fillId="0" borderId="9" xfId="2" applyNumberFormat="1" applyFont="1" applyBorder="1" applyAlignment="1">
      <alignment horizontal="center" vertical="center"/>
    </xf>
    <xf numFmtId="164" fontId="25" fillId="0" borderId="26" xfId="2" applyNumberFormat="1" applyBorder="1" applyAlignment="1">
      <alignment horizontal="center" vertical="center"/>
    </xf>
    <xf numFmtId="164" fontId="28" fillId="0" borderId="17" xfId="4" applyNumberFormat="1" applyFill="1" applyBorder="1" applyAlignment="1">
      <alignment horizontal="center" vertical="center"/>
    </xf>
    <xf numFmtId="0" fontId="0" fillId="0" borderId="9" xfId="0" applyBorder="1" applyAlignment="1">
      <alignment horizontal="center"/>
    </xf>
    <xf numFmtId="0" fontId="0" fillId="0" borderId="16" xfId="2" applyFont="1" applyBorder="1" applyAlignment="1">
      <alignment vertical="center"/>
    </xf>
    <xf numFmtId="0" fontId="17" fillId="0" borderId="7" xfId="0" applyFont="1" applyBorder="1"/>
    <xf numFmtId="164" fontId="3" fillId="7" borderId="7" xfId="2" applyNumberFormat="1" applyFont="1" applyFill="1" applyBorder="1" applyAlignment="1">
      <alignment horizontal="center" vertical="center"/>
    </xf>
    <xf numFmtId="164" fontId="25" fillId="0" borderId="30" xfId="2" applyNumberFormat="1" applyBorder="1" applyAlignment="1">
      <alignment horizontal="center" vertical="center"/>
    </xf>
    <xf numFmtId="164" fontId="25" fillId="0" borderId="6" xfId="2" applyNumberFormat="1" applyBorder="1" applyAlignment="1">
      <alignment horizontal="center" vertical="center"/>
    </xf>
    <xf numFmtId="164" fontId="25" fillId="0" borderId="33" xfId="2" applyNumberFormat="1" applyBorder="1" applyAlignment="1">
      <alignment horizontal="center" vertical="center"/>
    </xf>
    <xf numFmtId="164" fontId="25" fillId="0" borderId="18" xfId="2" applyNumberFormat="1" applyBorder="1" applyAlignment="1">
      <alignment horizontal="center" vertical="center"/>
    </xf>
    <xf numFmtId="164" fontId="29" fillId="6" borderId="7" xfId="4" applyNumberFormat="1" applyFont="1" applyBorder="1" applyAlignment="1">
      <alignment horizontal="center" vertical="center"/>
    </xf>
    <xf numFmtId="164" fontId="29" fillId="6" borderId="27" xfId="4" applyNumberFormat="1" applyFont="1" applyBorder="1" applyAlignment="1">
      <alignment horizontal="center" vertical="center"/>
    </xf>
    <xf numFmtId="164" fontId="25" fillId="0" borderId="22" xfId="2" applyNumberFormat="1" applyBorder="1" applyAlignment="1">
      <alignment horizontal="center" vertical="center"/>
    </xf>
    <xf numFmtId="164" fontId="25" fillId="0" borderId="41" xfId="2" applyNumberFormat="1" applyBorder="1" applyAlignment="1">
      <alignment horizontal="center" vertical="center"/>
    </xf>
    <xf numFmtId="164" fontId="25" fillId="0" borderId="47" xfId="2" applyNumberFormat="1" applyBorder="1" applyAlignment="1">
      <alignment horizontal="center" vertical="center"/>
    </xf>
    <xf numFmtId="164" fontId="25" fillId="0" borderId="48" xfId="2" applyNumberFormat="1" applyBorder="1" applyAlignment="1">
      <alignment horizontal="center" vertical="center"/>
    </xf>
    <xf numFmtId="0" fontId="25" fillId="0" borderId="41" xfId="2" applyAlignment="1">
      <alignment vertical="center"/>
    </xf>
    <xf numFmtId="0" fontId="25" fillId="0" borderId="41" xfId="2" applyAlignment="1"/>
    <xf numFmtId="0" fontId="25" fillId="0" borderId="33" xfId="2" applyBorder="1" applyAlignment="1">
      <alignment horizontal="center" vertical="center"/>
    </xf>
    <xf numFmtId="0" fontId="0" fillId="0" borderId="7" xfId="0" applyFill="1" applyBorder="1" applyAlignment="1">
      <alignment vertical="center"/>
    </xf>
    <xf numFmtId="0" fontId="0" fillId="0" borderId="24" xfId="0" applyBorder="1" applyAlignment="1">
      <alignment horizontal="center" vertical="center"/>
    </xf>
    <xf numFmtId="0" fontId="25" fillId="0" borderId="41" xfId="2" applyAlignment="1">
      <alignment horizontal="center" vertical="center"/>
    </xf>
    <xf numFmtId="0" fontId="25" fillId="0" borderId="41" xfId="2" applyAlignment="1">
      <alignment horizontal="center"/>
    </xf>
    <xf numFmtId="164" fontId="25" fillId="0" borderId="31" xfId="2" applyNumberFormat="1" applyBorder="1" applyAlignment="1">
      <alignment horizontal="center" vertical="center"/>
    </xf>
    <xf numFmtId="164" fontId="25" fillId="0" borderId="32" xfId="2" applyNumberFormat="1" applyBorder="1" applyAlignment="1">
      <alignment horizontal="center" vertical="center"/>
    </xf>
    <xf numFmtId="0" fontId="25" fillId="0" borderId="16" xfId="2" applyBorder="1"/>
    <xf numFmtId="0" fontId="25" fillId="0" borderId="49" xfId="2" applyBorder="1"/>
    <xf numFmtId="0" fontId="25" fillId="0" borderId="46" xfId="2" applyBorder="1"/>
    <xf numFmtId="164" fontId="25" fillId="0" borderId="2" xfId="2" applyNumberFormat="1" applyBorder="1" applyAlignment="1">
      <alignment horizontal="center" vertical="center"/>
    </xf>
    <xf numFmtId="164" fontId="25" fillId="0" borderId="23" xfId="2" applyNumberFormat="1" applyBorder="1" applyAlignment="1">
      <alignment horizontal="center" vertical="center"/>
    </xf>
    <xf numFmtId="164" fontId="25" fillId="0" borderId="50" xfId="2" applyNumberFormat="1" applyBorder="1" applyAlignment="1">
      <alignment horizontal="center" vertical="center"/>
    </xf>
    <xf numFmtId="164" fontId="25" fillId="0" borderId="42" xfId="2" applyNumberFormat="1" applyBorder="1" applyAlignment="1">
      <alignment horizontal="center" vertical="center"/>
    </xf>
    <xf numFmtId="164" fontId="3" fillId="7" borderId="24" xfId="2" applyNumberFormat="1" applyFont="1" applyFill="1" applyBorder="1" applyAlignment="1">
      <alignment horizontal="center" vertical="center"/>
    </xf>
    <xf numFmtId="0" fontId="25" fillId="0" borderId="3" xfId="2" applyBorder="1" applyAlignment="1">
      <alignment horizontal="center" vertical="center"/>
    </xf>
    <xf numFmtId="0" fontId="25" fillId="0" borderId="1" xfId="2" applyBorder="1" applyAlignment="1">
      <alignment horizontal="center" vertical="center"/>
    </xf>
    <xf numFmtId="0" fontId="25" fillId="0" borderId="3" xfId="2" applyBorder="1" applyAlignment="1">
      <alignment horizontal="center"/>
    </xf>
    <xf numFmtId="0" fontId="25" fillId="0" borderId="1" xfId="2" applyBorder="1" applyAlignment="1">
      <alignment horizontal="center"/>
    </xf>
    <xf numFmtId="0" fontId="25" fillId="0" borderId="4" xfId="2" applyBorder="1" applyAlignment="1">
      <alignment horizontal="center"/>
    </xf>
    <xf numFmtId="1" fontId="25" fillId="0" borderId="25" xfId="2" applyNumberFormat="1" applyBorder="1" applyAlignment="1">
      <alignment horizontal="center" vertical="center"/>
    </xf>
    <xf numFmtId="1" fontId="25" fillId="0" borderId="7" xfId="2" applyNumberFormat="1" applyBorder="1" applyAlignment="1">
      <alignment horizontal="center" vertical="center"/>
    </xf>
    <xf numFmtId="1" fontId="25" fillId="0" borderId="24" xfId="2" applyNumberFormat="1" applyBorder="1" applyAlignment="1">
      <alignment horizontal="center" vertical="center"/>
    </xf>
    <xf numFmtId="1" fontId="25" fillId="0" borderId="9" xfId="2" applyNumberFormat="1" applyBorder="1" applyAlignment="1">
      <alignment horizontal="center" vertical="center"/>
    </xf>
    <xf numFmtId="0" fontId="31" fillId="0" borderId="51" xfId="5" applyFont="1"/>
    <xf numFmtId="0" fontId="33" fillId="0" borderId="2" xfId="6" applyFont="1" applyBorder="1"/>
    <xf numFmtId="0" fontId="31" fillId="8" borderId="51" xfId="5" applyFont="1" applyFill="1" applyAlignment="1">
      <alignment horizontal="center"/>
    </xf>
    <xf numFmtId="0" fontId="31" fillId="0" borderId="51" xfId="5" applyFont="1" applyAlignment="1">
      <alignment horizontal="center"/>
    </xf>
    <xf numFmtId="0" fontId="31" fillId="0" borderId="51" xfId="5" applyFont="1" applyAlignment="1">
      <alignment horizontal="left"/>
    </xf>
    <xf numFmtId="0" fontId="31" fillId="8" borderId="51" xfId="5" applyFont="1" applyFill="1" applyAlignment="1">
      <alignment horizontal="left"/>
    </xf>
    <xf numFmtId="0" fontId="31" fillId="8" borderId="7" xfId="5" applyFont="1" applyFill="1" applyBorder="1" applyAlignment="1">
      <alignment horizontal="center"/>
    </xf>
    <xf numFmtId="0" fontId="31" fillId="0" borderId="7" xfId="5" applyFont="1" applyBorder="1" applyAlignment="1">
      <alignment horizontal="center"/>
    </xf>
    <xf numFmtId="164" fontId="31" fillId="9" borderId="7" xfId="5" applyNumberFormat="1" applyFont="1" applyFill="1" applyBorder="1" applyAlignment="1">
      <alignment horizontal="center"/>
    </xf>
    <xf numFmtId="164" fontId="31" fillId="10" borderId="7" xfId="5" applyNumberFormat="1" applyFont="1" applyFill="1" applyBorder="1" applyAlignment="1">
      <alignment horizontal="center"/>
    </xf>
    <xf numFmtId="164" fontId="31" fillId="11" borderId="7" xfId="5" applyNumberFormat="1" applyFont="1" applyFill="1" applyBorder="1" applyAlignment="1">
      <alignment horizontal="center"/>
    </xf>
    <xf numFmtId="0" fontId="31" fillId="0" borderId="7" xfId="5" applyFont="1" applyBorder="1" applyAlignment="1">
      <alignment horizontal="left"/>
    </xf>
    <xf numFmtId="0" fontId="31" fillId="8" borderId="7" xfId="5" applyFont="1" applyFill="1" applyBorder="1" applyAlignment="1">
      <alignment horizontal="left"/>
    </xf>
    <xf numFmtId="2" fontId="31" fillId="9" borderId="7" xfId="5" applyNumberFormat="1" applyFont="1" applyFill="1" applyBorder="1" applyAlignment="1">
      <alignment horizontal="center"/>
    </xf>
    <xf numFmtId="2" fontId="31" fillId="0" borderId="7" xfId="5" applyNumberFormat="1" applyFont="1" applyBorder="1" applyAlignment="1">
      <alignment horizontal="center"/>
    </xf>
    <xf numFmtId="2" fontId="31" fillId="10" borderId="7" xfId="5" applyNumberFormat="1" applyFont="1" applyFill="1" applyBorder="1" applyAlignment="1">
      <alignment horizontal="center"/>
    </xf>
    <xf numFmtId="0" fontId="35" fillId="0" borderId="2" xfId="6" applyFont="1" applyBorder="1"/>
    <xf numFmtId="0" fontId="36" fillId="9" borderId="7" xfId="5" applyFont="1" applyFill="1" applyBorder="1" applyAlignment="1">
      <alignment horizontal="center"/>
    </xf>
    <xf numFmtId="0" fontId="36" fillId="10" borderId="7" xfId="5" applyFont="1" applyFill="1" applyBorder="1" applyAlignment="1">
      <alignment horizontal="center"/>
    </xf>
    <xf numFmtId="0" fontId="37" fillId="11" borderId="7" xfId="5" applyFont="1" applyFill="1" applyBorder="1" applyAlignment="1">
      <alignment horizontal="center"/>
    </xf>
    <xf numFmtId="164" fontId="31" fillId="8" borderId="7" xfId="5" applyNumberFormat="1" applyFont="1" applyFill="1" applyBorder="1" applyAlignment="1">
      <alignment horizontal="center"/>
    </xf>
    <xf numFmtId="2" fontId="31" fillId="8" borderId="7" xfId="5" applyNumberFormat="1" applyFont="1" applyFill="1" applyBorder="1" applyAlignment="1">
      <alignment horizontal="center"/>
    </xf>
    <xf numFmtId="0" fontId="37" fillId="0" borderId="7" xfId="5" applyFont="1" applyBorder="1" applyAlignment="1">
      <alignment horizontal="center"/>
    </xf>
    <xf numFmtId="0" fontId="39" fillId="8" borderId="7" xfId="5" applyFont="1" applyFill="1" applyBorder="1" applyAlignment="1">
      <alignment horizontal="left" vertical="center"/>
    </xf>
    <xf numFmtId="166" fontId="31" fillId="8" borderId="7" xfId="5" applyNumberFormat="1" applyFont="1" applyFill="1" applyBorder="1" applyAlignment="1">
      <alignment horizontal="center"/>
    </xf>
    <xf numFmtId="0" fontId="31" fillId="8" borderId="7" xfId="5" applyFont="1" applyFill="1" applyBorder="1" applyAlignment="1">
      <alignment horizontal="right"/>
    </xf>
    <xf numFmtId="0" fontId="31" fillId="8" borderId="7" xfId="5" applyFont="1" applyFill="1" applyBorder="1"/>
    <xf numFmtId="166" fontId="31" fillId="0" borderId="7" xfId="5" applyNumberFormat="1" applyFont="1" applyBorder="1" applyAlignment="1">
      <alignment horizontal="center"/>
    </xf>
    <xf numFmtId="2" fontId="31" fillId="0" borderId="7" xfId="5" applyNumberFormat="1" applyFont="1" applyBorder="1" applyAlignment="1">
      <alignment horizontal="left"/>
    </xf>
    <xf numFmtId="167" fontId="39" fillId="9" borderId="7" xfId="5" applyNumberFormat="1" applyFont="1" applyFill="1" applyBorder="1" applyAlignment="1">
      <alignment horizontal="center"/>
    </xf>
    <xf numFmtId="167" fontId="39" fillId="10" borderId="7" xfId="5" applyNumberFormat="1" applyFont="1" applyFill="1" applyBorder="1" applyAlignment="1">
      <alignment horizontal="center"/>
    </xf>
    <xf numFmtId="167" fontId="39" fillId="11" borderId="7" xfId="5" applyNumberFormat="1" applyFont="1" applyFill="1" applyBorder="1" applyAlignment="1">
      <alignment horizontal="center"/>
    </xf>
    <xf numFmtId="0" fontId="39" fillId="8" borderId="7" xfId="5" applyFont="1" applyFill="1" applyBorder="1" applyAlignment="1">
      <alignment horizontal="left"/>
    </xf>
    <xf numFmtId="0" fontId="31" fillId="8" borderId="7" xfId="7" applyFont="1" applyFill="1" applyBorder="1" applyAlignment="1">
      <alignment horizontal="left"/>
    </xf>
    <xf numFmtId="2" fontId="31" fillId="11" borderId="7" xfId="5" applyNumberFormat="1" applyFont="1" applyFill="1" applyBorder="1" applyAlignment="1">
      <alignment horizontal="center"/>
    </xf>
    <xf numFmtId="166" fontId="31" fillId="8" borderId="7" xfId="5" applyNumberFormat="1" applyFont="1" applyFill="1" applyBorder="1"/>
    <xf numFmtId="2" fontId="31" fillId="8" borderId="7" xfId="5" applyNumberFormat="1" applyFont="1" applyFill="1" applyBorder="1" applyAlignment="1">
      <alignment horizontal="left"/>
    </xf>
    <xf numFmtId="2" fontId="39" fillId="8" borderId="7" xfId="5" applyNumberFormat="1" applyFont="1" applyFill="1" applyBorder="1" applyAlignment="1">
      <alignment horizontal="left"/>
    </xf>
    <xf numFmtId="164" fontId="39" fillId="9" borderId="7" xfId="5" applyNumberFormat="1" applyFont="1" applyFill="1" applyBorder="1" applyAlignment="1">
      <alignment horizontal="center"/>
    </xf>
    <xf numFmtId="164" fontId="39" fillId="10" borderId="7" xfId="5" applyNumberFormat="1" applyFont="1" applyFill="1" applyBorder="1" applyAlignment="1">
      <alignment horizontal="center"/>
    </xf>
    <xf numFmtId="164" fontId="39" fillId="11" borderId="7" xfId="5" applyNumberFormat="1" applyFont="1" applyFill="1" applyBorder="1" applyAlignment="1">
      <alignment horizontal="center"/>
    </xf>
    <xf numFmtId="0" fontId="31" fillId="0" borderId="7" xfId="5" applyFont="1" applyBorder="1"/>
    <xf numFmtId="11" fontId="31" fillId="0" borderId="7" xfId="5" applyNumberFormat="1" applyFont="1" applyBorder="1" applyAlignment="1">
      <alignment horizontal="center"/>
    </xf>
    <xf numFmtId="2" fontId="31" fillId="0" borderId="7" xfId="5" applyNumberFormat="1" applyFont="1" applyBorder="1" applyAlignment="1">
      <alignment horizontal="center" vertical="center"/>
    </xf>
    <xf numFmtId="168" fontId="31" fillId="0" borderId="7" xfId="5" applyNumberFormat="1" applyFont="1" applyBorder="1" applyAlignment="1">
      <alignment horizontal="left"/>
    </xf>
    <xf numFmtId="168" fontId="31" fillId="8" borderId="7" xfId="5" applyNumberFormat="1" applyFont="1" applyFill="1" applyBorder="1" applyAlignment="1">
      <alignment horizontal="left"/>
    </xf>
    <xf numFmtId="0" fontId="43" fillId="0" borderId="2" xfId="6" applyFont="1" applyBorder="1"/>
    <xf numFmtId="1" fontId="34" fillId="0" borderId="7" xfId="5" applyNumberFormat="1" applyFont="1" applyBorder="1" applyAlignment="1">
      <alignment horizontal="center"/>
    </xf>
    <xf numFmtId="0" fontId="31" fillId="0" borderId="7" xfId="8" applyFont="1" applyBorder="1" applyAlignment="1">
      <alignment horizontal="left" vertical="center"/>
    </xf>
    <xf numFmtId="0" fontId="31" fillId="8" borderId="7" xfId="8" applyFont="1" applyFill="1" applyBorder="1" applyAlignment="1">
      <alignment horizontal="left" vertical="center"/>
    </xf>
    <xf numFmtId="164" fontId="34" fillId="11" borderId="7" xfId="5" applyNumberFormat="1" applyFont="1" applyFill="1" applyBorder="1" applyAlignment="1">
      <alignment horizontal="center"/>
    </xf>
    <xf numFmtId="1" fontId="31" fillId="9" borderId="7" xfId="5" applyNumberFormat="1" applyFont="1" applyFill="1" applyBorder="1" applyAlignment="1">
      <alignment horizontal="center"/>
    </xf>
    <xf numFmtId="1" fontId="36" fillId="10" borderId="7" xfId="5" applyNumberFormat="1" applyFont="1" applyFill="1" applyBorder="1" applyAlignment="1">
      <alignment horizontal="center"/>
    </xf>
    <xf numFmtId="1" fontId="36" fillId="11" borderId="7" xfId="5" applyNumberFormat="1" applyFont="1" applyFill="1" applyBorder="1" applyAlignment="1">
      <alignment horizontal="center"/>
    </xf>
    <xf numFmtId="0" fontId="31" fillId="0" borderId="51" xfId="7" applyFont="1"/>
    <xf numFmtId="0" fontId="43" fillId="0" borderId="2" xfId="7" applyFont="1" applyBorder="1" applyAlignment="1">
      <alignment vertical="top" wrapText="1"/>
    </xf>
    <xf numFmtId="0" fontId="34" fillId="9" borderId="7" xfId="7" applyFont="1" applyFill="1" applyBorder="1" applyAlignment="1">
      <alignment horizontal="center"/>
    </xf>
    <xf numFmtId="0" fontId="34" fillId="10" borderId="7" xfId="7" applyFont="1" applyFill="1" applyBorder="1" applyAlignment="1">
      <alignment horizontal="center"/>
    </xf>
    <xf numFmtId="2" fontId="31" fillId="9" borderId="7" xfId="5" applyNumberFormat="1" applyFont="1" applyFill="1" applyBorder="1" applyAlignment="1">
      <alignment horizontal="center" vertical="center"/>
    </xf>
    <xf numFmtId="2" fontId="31" fillId="10" borderId="7" xfId="5" applyNumberFormat="1" applyFont="1" applyFill="1" applyBorder="1" applyAlignment="1">
      <alignment horizontal="center" vertical="center"/>
    </xf>
    <xf numFmtId="0" fontId="31" fillId="9" borderId="7" xfId="5" applyFont="1" applyFill="1" applyBorder="1" applyAlignment="1">
      <alignment horizontal="center"/>
    </xf>
    <xf numFmtId="0" fontId="31" fillId="10" borderId="7" xfId="5" applyFont="1" applyFill="1" applyBorder="1" applyAlignment="1">
      <alignment horizontal="center"/>
    </xf>
    <xf numFmtId="164" fontId="31" fillId="11" borderId="7" xfId="8" applyNumberFormat="1" applyFont="1" applyFill="1" applyBorder="1" applyAlignment="1">
      <alignment horizontal="center" vertical="center"/>
    </xf>
    <xf numFmtId="164" fontId="36" fillId="11" borderId="7" xfId="5" applyNumberFormat="1" applyFont="1" applyFill="1" applyBorder="1" applyAlignment="1">
      <alignment horizontal="center"/>
    </xf>
    <xf numFmtId="164" fontId="31" fillId="11" borderId="7" xfId="7" applyNumberFormat="1" applyFont="1" applyFill="1" applyBorder="1" applyAlignment="1">
      <alignment horizontal="center"/>
    </xf>
    <xf numFmtId="168" fontId="31" fillId="0" borderId="7" xfId="8" applyNumberFormat="1" applyFont="1" applyBorder="1" applyAlignment="1">
      <alignment horizontal="center" vertical="center"/>
    </xf>
    <xf numFmtId="0" fontId="44" fillId="0" borderId="2" xfId="6" applyFont="1" applyBorder="1"/>
    <xf numFmtId="1" fontId="31" fillId="0" borderId="7" xfId="5" applyNumberFormat="1" applyFont="1" applyBorder="1" applyAlignment="1">
      <alignment horizontal="center"/>
    </xf>
    <xf numFmtId="0" fontId="45" fillId="0" borderId="7" xfId="9" applyFont="1" applyBorder="1" applyAlignment="1">
      <alignment horizontal="left"/>
    </xf>
    <xf numFmtId="2" fontId="34" fillId="11" borderId="7" xfId="5" applyNumberFormat="1" applyFont="1" applyFill="1" applyBorder="1" applyAlignment="1">
      <alignment horizontal="center"/>
    </xf>
    <xf numFmtId="168" fontId="31" fillId="8" borderId="7" xfId="5" applyNumberFormat="1" applyFont="1" applyFill="1" applyBorder="1" applyAlignment="1">
      <alignment horizontal="center"/>
    </xf>
    <xf numFmtId="164" fontId="46" fillId="0" borderId="7" xfId="5" applyNumberFormat="1" applyFont="1" applyBorder="1" applyAlignment="1">
      <alignment horizontal="center"/>
    </xf>
    <xf numFmtId="0" fontId="47" fillId="0" borderId="2" xfId="6" applyFont="1" applyBorder="1" applyAlignment="1">
      <alignment horizontal="left"/>
    </xf>
    <xf numFmtId="0" fontId="39" fillId="8" borderId="7" xfId="5" applyFont="1" applyFill="1" applyBorder="1" applyAlignment="1">
      <alignment horizontal="center" vertical="center" wrapText="1"/>
    </xf>
    <xf numFmtId="0" fontId="39" fillId="8" borderId="7" xfId="5" applyFont="1" applyFill="1" applyBorder="1" applyAlignment="1">
      <alignment horizontal="center" vertical="center"/>
    </xf>
    <xf numFmtId="0" fontId="39" fillId="0" borderId="7" xfId="5" applyFont="1" applyBorder="1" applyAlignment="1">
      <alignment horizontal="center" vertical="center"/>
    </xf>
    <xf numFmtId="0" fontId="39" fillId="9" borderId="7" xfId="5" applyFont="1" applyFill="1" applyBorder="1" applyAlignment="1">
      <alignment horizontal="center" vertical="center"/>
    </xf>
    <xf numFmtId="0" fontId="39" fillId="10" borderId="7" xfId="5" applyFont="1" applyFill="1" applyBorder="1" applyAlignment="1">
      <alignment horizontal="center" vertical="center"/>
    </xf>
    <xf numFmtId="0" fontId="39" fillId="11" borderId="7" xfId="5" applyFont="1" applyFill="1" applyBorder="1" applyAlignment="1">
      <alignment horizontal="center" vertical="center"/>
    </xf>
    <xf numFmtId="0" fontId="31" fillId="0" borderId="7" xfId="7" applyFont="1" applyBorder="1" applyAlignment="1">
      <alignment horizontal="left"/>
    </xf>
    <xf numFmtId="168" fontId="39" fillId="0" borderId="7" xfId="5" applyNumberFormat="1" applyFont="1" applyBorder="1" applyAlignment="1">
      <alignment horizontal="left"/>
    </xf>
    <xf numFmtId="168" fontId="31" fillId="8" borderId="51" xfId="5" applyNumberFormat="1" applyFont="1" applyFill="1" applyAlignment="1">
      <alignment horizontal="left"/>
    </xf>
    <xf numFmtId="168" fontId="31" fillId="0" borderId="51" xfId="5" applyNumberFormat="1" applyFont="1" applyAlignment="1">
      <alignment horizontal="left"/>
    </xf>
    <xf numFmtId="168" fontId="39" fillId="0" borderId="51" xfId="5" applyNumberFormat="1" applyFont="1" applyAlignment="1">
      <alignment horizontal="left"/>
    </xf>
    <xf numFmtId="2" fontId="49" fillId="8" borderId="51" xfId="5" applyNumberFormat="1" applyFont="1" applyFill="1"/>
    <xf numFmtId="2" fontId="49" fillId="0" borderId="51" xfId="5" applyNumberFormat="1" applyFont="1"/>
    <xf numFmtId="2" fontId="50" fillId="0" borderId="51" xfId="5" applyNumberFormat="1" applyFont="1" applyAlignment="1">
      <alignment horizontal="center"/>
    </xf>
    <xf numFmtId="2" fontId="49" fillId="0" borderId="51" xfId="5" applyNumberFormat="1" applyFont="1" applyAlignment="1">
      <alignment horizontal="center"/>
    </xf>
    <xf numFmtId="0" fontId="52" fillId="0" borderId="1" xfId="6" applyFont="1" applyBorder="1" applyAlignment="1">
      <alignment horizontal="left"/>
    </xf>
    <xf numFmtId="0" fontId="31" fillId="8" borderId="51" xfId="7" applyFont="1" applyFill="1" applyAlignment="1">
      <alignment horizontal="center"/>
    </xf>
    <xf numFmtId="0" fontId="31" fillId="0" borderId="51" xfId="7" applyFont="1" applyAlignment="1">
      <alignment horizontal="center"/>
    </xf>
    <xf numFmtId="0" fontId="31" fillId="8" borderId="51" xfId="7" applyFont="1" applyFill="1" applyAlignment="1">
      <alignment horizontal="left"/>
    </xf>
    <xf numFmtId="0" fontId="53" fillId="0" borderId="1" xfId="6" applyFont="1" applyBorder="1" applyAlignment="1">
      <alignment horizontal="left"/>
    </xf>
    <xf numFmtId="0" fontId="47" fillId="0" borderId="3" xfId="6" applyFont="1" applyBorder="1" applyAlignment="1">
      <alignment horizontal="left"/>
    </xf>
    <xf numFmtId="0" fontId="31" fillId="0" borderId="51" xfId="7" applyFont="1" applyAlignment="1">
      <alignment horizontal="left"/>
    </xf>
    <xf numFmtId="0" fontId="31" fillId="0" borderId="7" xfId="5" applyFont="1" applyBorder="1" applyAlignment="1">
      <alignment horizontal="left" vertical="center"/>
    </xf>
    <xf numFmtId="0" fontId="31" fillId="0" borderId="51" xfId="5" applyFont="1" applyAlignment="1">
      <alignment horizontal="center" vertical="center"/>
    </xf>
    <xf numFmtId="2" fontId="31" fillId="8" borderId="7" xfId="5" applyNumberFormat="1" applyFont="1" applyFill="1" applyBorder="1" applyAlignment="1">
      <alignment horizontal="center" vertical="center"/>
    </xf>
    <xf numFmtId="2" fontId="36" fillId="0" borderId="7" xfId="5" applyNumberFormat="1" applyFont="1" applyBorder="1" applyAlignment="1">
      <alignment horizontal="center"/>
    </xf>
    <xf numFmtId="164" fontId="31" fillId="8" borderId="7" xfId="5" applyNumberFormat="1" applyFont="1" applyFill="1" applyBorder="1" applyAlignment="1">
      <alignment horizontal="center" vertical="center"/>
    </xf>
    <xf numFmtId="1" fontId="34" fillId="0" borderId="7" xfId="7" applyNumberFormat="1" applyFont="1" applyBorder="1" applyAlignment="1">
      <alignment horizontal="right"/>
    </xf>
    <xf numFmtId="1" fontId="36" fillId="9" borderId="7" xfId="5" applyNumberFormat="1" applyFont="1" applyFill="1" applyBorder="1" applyAlignment="1">
      <alignment horizontal="center"/>
    </xf>
    <xf numFmtId="1" fontId="34" fillId="8" borderId="7" xfId="5" applyNumberFormat="1" applyFont="1" applyFill="1" applyBorder="1" applyAlignment="1">
      <alignment horizontal="center"/>
    </xf>
    <xf numFmtId="0" fontId="31" fillId="8" borderId="51" xfId="5" applyFont="1" applyFill="1"/>
    <xf numFmtId="1" fontId="31" fillId="8" borderId="7" xfId="5" applyNumberFormat="1" applyFont="1" applyFill="1" applyBorder="1" applyAlignment="1">
      <alignment horizontal="center" vertical="center"/>
    </xf>
    <xf numFmtId="2" fontId="31" fillId="0" borderId="7" xfId="7" applyNumberFormat="1" applyFont="1" applyBorder="1" applyAlignment="1">
      <alignment horizontal="left"/>
    </xf>
    <xf numFmtId="166" fontId="34" fillId="11" borderId="7" xfId="5" applyNumberFormat="1" applyFont="1" applyFill="1" applyBorder="1" applyAlignment="1">
      <alignment horizontal="center"/>
    </xf>
    <xf numFmtId="2" fontId="31" fillId="8" borderId="7" xfId="7" applyNumberFormat="1" applyFont="1" applyFill="1" applyBorder="1" applyAlignment="1">
      <alignment horizontal="left"/>
    </xf>
    <xf numFmtId="1" fontId="37" fillId="11" borderId="7" xfId="5" applyNumberFormat="1" applyFont="1" applyFill="1" applyBorder="1" applyAlignment="1">
      <alignment horizontal="center"/>
    </xf>
    <xf numFmtId="0" fontId="31" fillId="10" borderId="7" xfId="5" applyFont="1" applyFill="1" applyBorder="1"/>
    <xf numFmtId="166" fontId="36" fillId="8" borderId="7" xfId="5" applyNumberFormat="1" applyFont="1" applyFill="1" applyBorder="1" applyAlignment="1">
      <alignment horizontal="center"/>
    </xf>
    <xf numFmtId="0" fontId="56" fillId="0" borderId="51" xfId="5" applyFont="1" applyAlignment="1">
      <alignment horizontal="center"/>
    </xf>
    <xf numFmtId="164" fontId="34" fillId="8" borderId="51" xfId="5" applyNumberFormat="1" applyFont="1" applyFill="1" applyAlignment="1">
      <alignment horizontal="center"/>
    </xf>
    <xf numFmtId="0" fontId="34" fillId="0" borderId="51" xfId="5" applyFont="1" applyAlignment="1">
      <alignment horizontal="center"/>
    </xf>
    <xf numFmtId="164" fontId="34" fillId="10" borderId="7" xfId="5" applyNumberFormat="1" applyFont="1" applyFill="1" applyBorder="1" applyAlignment="1">
      <alignment horizontal="center"/>
    </xf>
    <xf numFmtId="164" fontId="34" fillId="9" borderId="7" xfId="5" applyNumberFormat="1" applyFont="1" applyFill="1" applyBorder="1" applyAlignment="1">
      <alignment horizontal="center"/>
    </xf>
    <xf numFmtId="164" fontId="17" fillId="0" borderId="39" xfId="4" applyNumberFormat="1" applyFont="1" applyFill="1" applyBorder="1" applyAlignment="1">
      <alignment horizontal="center" vertical="center"/>
    </xf>
    <xf numFmtId="164" fontId="17" fillId="0" borderId="4" xfId="4" applyNumberFormat="1" applyFont="1" applyFill="1" applyBorder="1" applyAlignment="1">
      <alignment horizontal="center" vertical="center"/>
    </xf>
    <xf numFmtId="164" fontId="17" fillId="0" borderId="29" xfId="4" applyNumberFormat="1" applyFont="1" applyFill="1" applyBorder="1" applyAlignment="1">
      <alignment horizontal="center" vertical="center"/>
    </xf>
    <xf numFmtId="0" fontId="31" fillId="0" borderId="52" xfId="7" applyFont="1" applyBorder="1" applyAlignment="1">
      <alignment horizontal="center"/>
    </xf>
    <xf numFmtId="0" fontId="31" fillId="0" borderId="52" xfId="2" applyFont="1" applyBorder="1" applyAlignment="1">
      <alignment horizontal="center"/>
    </xf>
    <xf numFmtId="2" fontId="49" fillId="0" borderId="41" xfId="2" applyNumberFormat="1" applyFont="1"/>
    <xf numFmtId="168" fontId="31" fillId="0" borderId="52" xfId="2" applyNumberFormat="1" applyFont="1" applyBorder="1" applyAlignment="1">
      <alignment horizontal="left"/>
    </xf>
    <xf numFmtId="168" fontId="31" fillId="0" borderId="7" xfId="2" applyNumberFormat="1" applyFont="1" applyBorder="1" applyAlignment="1">
      <alignment horizontal="left"/>
    </xf>
    <xf numFmtId="0" fontId="31" fillId="0" borderId="7" xfId="2" applyFont="1" applyBorder="1" applyAlignment="1">
      <alignment horizontal="center"/>
    </xf>
    <xf numFmtId="0" fontId="39" fillId="0" borderId="7" xfId="2" applyFont="1" applyBorder="1" applyAlignment="1">
      <alignment horizontal="center" vertical="center"/>
    </xf>
    <xf numFmtId="2" fontId="31" fillId="0" borderId="7" xfId="2" applyNumberFormat="1" applyFont="1" applyBorder="1" applyAlignment="1">
      <alignment horizontal="center" vertical="center"/>
    </xf>
    <xf numFmtId="1" fontId="36" fillId="0" borderId="7" xfId="2" applyNumberFormat="1" applyFont="1" applyBorder="1" applyAlignment="1">
      <alignment horizontal="right"/>
    </xf>
    <xf numFmtId="164" fontId="36" fillId="0" borderId="7" xfId="2" applyNumberFormat="1" applyFont="1" applyBorder="1" applyAlignment="1">
      <alignment horizontal="right"/>
    </xf>
    <xf numFmtId="164" fontId="34" fillId="0" borderId="7" xfId="2" applyNumberFormat="1" applyFont="1" applyBorder="1" applyAlignment="1">
      <alignment horizontal="right"/>
    </xf>
    <xf numFmtId="1" fontId="36" fillId="8" borderId="7" xfId="2" applyNumberFormat="1" applyFont="1" applyFill="1" applyBorder="1" applyAlignment="1">
      <alignment horizontal="right"/>
    </xf>
    <xf numFmtId="2" fontId="36" fillId="0" borderId="7" xfId="2" applyNumberFormat="1" applyFont="1" applyBorder="1" applyAlignment="1">
      <alignment horizontal="right"/>
    </xf>
    <xf numFmtId="2" fontId="31" fillId="0" borderId="7" xfId="2" applyNumberFormat="1" applyFont="1" applyBorder="1" applyAlignment="1">
      <alignment horizontal="center"/>
    </xf>
    <xf numFmtId="164" fontId="31" fillId="0" borderId="7" xfId="2" applyNumberFormat="1" applyFont="1" applyBorder="1" applyAlignment="1">
      <alignment horizontal="center"/>
    </xf>
    <xf numFmtId="165" fontId="36" fillId="0" borderId="7" xfId="2" applyNumberFormat="1" applyFont="1" applyBorder="1" applyAlignment="1">
      <alignment horizontal="right"/>
    </xf>
    <xf numFmtId="1" fontId="34" fillId="14" borderId="7" xfId="7" applyNumberFormat="1" applyFont="1" applyFill="1" applyBorder="1" applyAlignment="1">
      <alignment horizontal="right"/>
    </xf>
    <xf numFmtId="1" fontId="31" fillId="0" borderId="7" xfId="2" applyNumberFormat="1" applyFont="1" applyBorder="1" applyAlignment="1">
      <alignment horizontal="right"/>
    </xf>
    <xf numFmtId="2" fontId="39" fillId="0" borderId="7" xfId="2" applyNumberFormat="1" applyFont="1" applyBorder="1" applyAlignment="1">
      <alignment horizontal="center"/>
    </xf>
    <xf numFmtId="168" fontId="37" fillId="0" borderId="7" xfId="2" applyNumberFormat="1" applyFont="1" applyBorder="1" applyAlignment="1">
      <alignment horizontal="center"/>
    </xf>
    <xf numFmtId="11" fontId="31" fillId="0" borderId="7" xfId="2" applyNumberFormat="1" applyFont="1" applyBorder="1" applyAlignment="1">
      <alignment horizontal="right"/>
    </xf>
    <xf numFmtId="166" fontId="31" fillId="0" borderId="7" xfId="2" applyNumberFormat="1" applyFont="1" applyBorder="1" applyAlignment="1">
      <alignment horizontal="center" vertical="center"/>
    </xf>
    <xf numFmtId="0" fontId="37" fillId="0" borderId="7" xfId="2" applyFont="1" applyBorder="1" applyAlignment="1">
      <alignment horizontal="center"/>
    </xf>
    <xf numFmtId="166" fontId="31" fillId="0" borderId="7" xfId="2" applyNumberFormat="1" applyFont="1" applyBorder="1" applyAlignment="1">
      <alignment horizontal="center"/>
    </xf>
    <xf numFmtId="0" fontId="36" fillId="0" borderId="7" xfId="2" applyFont="1" applyBorder="1" applyAlignment="1">
      <alignment horizontal="center"/>
    </xf>
    <xf numFmtId="166" fontId="39" fillId="0" borderId="7" xfId="2" applyNumberFormat="1" applyFont="1" applyBorder="1" applyAlignment="1">
      <alignment horizontal="center"/>
    </xf>
    <xf numFmtId="0" fontId="31" fillId="8" borderId="52" xfId="7" applyFont="1" applyFill="1" applyBorder="1" applyAlignment="1">
      <alignment horizontal="center"/>
    </xf>
    <xf numFmtId="0" fontId="31" fillId="8" borderId="52" xfId="7" applyFont="1" applyFill="1" applyBorder="1"/>
    <xf numFmtId="0" fontId="31" fillId="8" borderId="52" xfId="2" applyFont="1" applyFill="1" applyBorder="1" applyAlignment="1">
      <alignment horizontal="center"/>
    </xf>
    <xf numFmtId="0" fontId="31" fillId="8" borderId="7" xfId="2" applyFont="1" applyFill="1" applyBorder="1" applyAlignment="1">
      <alignment horizontal="center"/>
    </xf>
    <xf numFmtId="0" fontId="39" fillId="8" borderId="7" xfId="2" applyFont="1" applyFill="1" applyBorder="1" applyAlignment="1">
      <alignment horizontal="center" vertical="center"/>
    </xf>
    <xf numFmtId="2" fontId="31" fillId="8" borderId="7" xfId="2" applyNumberFormat="1" applyFont="1" applyFill="1" applyBorder="1" applyAlignment="1">
      <alignment horizontal="center"/>
    </xf>
    <xf numFmtId="166" fontId="31" fillId="8" borderId="7" xfId="2" applyNumberFormat="1" applyFont="1" applyFill="1" applyBorder="1" applyAlignment="1">
      <alignment horizontal="center"/>
    </xf>
    <xf numFmtId="0" fontId="58" fillId="0" borderId="11" xfId="2" applyFont="1" applyBorder="1" applyAlignment="1">
      <alignment vertical="center"/>
    </xf>
    <xf numFmtId="0" fontId="58" fillId="0" borderId="23" xfId="2" applyFont="1" applyBorder="1" applyAlignment="1">
      <alignment vertical="center"/>
    </xf>
    <xf numFmtId="0" fontId="0" fillId="0" borderId="7" xfId="0" applyFont="1" applyBorder="1"/>
    <xf numFmtId="0" fontId="58" fillId="0" borderId="36" xfId="2" applyFont="1" applyBorder="1" applyAlignment="1">
      <alignment vertical="center"/>
    </xf>
    <xf numFmtId="0" fontId="58" fillId="0" borderId="38" xfId="2" applyFont="1" applyBorder="1" applyAlignment="1">
      <alignment vertical="center"/>
    </xf>
    <xf numFmtId="0" fontId="64" fillId="0" borderId="36" xfId="4" applyFont="1" applyFill="1" applyBorder="1" applyAlignment="1">
      <alignment vertical="center"/>
    </xf>
    <xf numFmtId="0" fontId="58" fillId="0" borderId="40" xfId="2" applyFont="1" applyBorder="1" applyAlignment="1">
      <alignment vertical="center"/>
    </xf>
    <xf numFmtId="168" fontId="36" fillId="0" borderId="7" xfId="2" applyNumberFormat="1" applyFont="1" applyBorder="1" applyAlignment="1">
      <alignment horizontal="center"/>
    </xf>
    <xf numFmtId="168" fontId="40" fillId="0" borderId="7" xfId="2" applyNumberFormat="1" applyFont="1" applyBorder="1" applyAlignment="1">
      <alignment horizontal="center"/>
    </xf>
    <xf numFmtId="166" fontId="39" fillId="0" borderId="7" xfId="2" applyNumberFormat="1" applyFont="1" applyBorder="1" applyAlignment="1">
      <alignment horizontal="center" vertical="center"/>
    </xf>
    <xf numFmtId="166" fontId="36" fillId="0" borderId="7" xfId="2" applyNumberFormat="1" applyFont="1" applyBorder="1" applyAlignment="1">
      <alignment horizontal="center"/>
    </xf>
    <xf numFmtId="2" fontId="31" fillId="0" borderId="7" xfId="2" applyNumberFormat="1" applyFont="1" applyBorder="1" applyAlignment="1">
      <alignment horizontal="right"/>
    </xf>
    <xf numFmtId="166" fontId="55" fillId="0" borderId="7" xfId="2" applyNumberFormat="1" applyFont="1" applyBorder="1" applyAlignment="1">
      <alignment horizontal="right"/>
    </xf>
    <xf numFmtId="164" fontId="34" fillId="8" borderId="52" xfId="2" applyNumberFormat="1" applyFont="1" applyFill="1" applyBorder="1" applyAlignment="1">
      <alignment horizontal="center"/>
    </xf>
    <xf numFmtId="0" fontId="0" fillId="0" borderId="3" xfId="0" applyBorder="1"/>
    <xf numFmtId="0" fontId="31" fillId="0" borderId="2" xfId="5" applyFont="1" applyBorder="1"/>
    <xf numFmtId="0" fontId="31" fillId="0" borderId="52" xfId="7" applyFont="1" applyBorder="1" applyAlignment="1">
      <alignment horizontal="left"/>
    </xf>
    <xf numFmtId="0" fontId="31" fillId="0" borderId="52" xfId="7" applyFont="1" applyBorder="1"/>
    <xf numFmtId="0" fontId="31" fillId="0" borderId="52" xfId="5" applyFont="1" applyBorder="1" applyAlignment="1">
      <alignment horizontal="left"/>
    </xf>
    <xf numFmtId="0" fontId="31" fillId="0" borderId="52" xfId="5" applyFont="1" applyBorder="1" applyAlignment="1">
      <alignment horizontal="center"/>
    </xf>
    <xf numFmtId="2" fontId="49" fillId="0" borderId="52" xfId="5" applyNumberFormat="1" applyFont="1" applyBorder="1"/>
    <xf numFmtId="2" fontId="49" fillId="0" borderId="52" xfId="5" applyNumberFormat="1" applyFont="1" applyBorder="1" applyAlignment="1">
      <alignment horizontal="center"/>
    </xf>
    <xf numFmtId="2" fontId="49" fillId="0" borderId="52" xfId="2" applyNumberFormat="1" applyFont="1" applyBorder="1"/>
    <xf numFmtId="2" fontId="50" fillId="0" borderId="52" xfId="5" applyNumberFormat="1" applyFont="1" applyBorder="1" applyAlignment="1">
      <alignment horizontal="center"/>
    </xf>
    <xf numFmtId="0" fontId="31" fillId="8" borderId="3" xfId="5" applyFont="1" applyFill="1" applyBorder="1" applyAlignment="1">
      <alignment horizontal="left"/>
    </xf>
    <xf numFmtId="2" fontId="31" fillId="0" borderId="3" xfId="5" applyNumberFormat="1" applyFont="1" applyBorder="1" applyAlignment="1">
      <alignment horizontal="left"/>
    </xf>
    <xf numFmtId="2" fontId="31" fillId="0" borderId="3" xfId="2" applyNumberFormat="1" applyFont="1" applyBorder="1" applyAlignment="1">
      <alignment horizontal="center"/>
    </xf>
    <xf numFmtId="0" fontId="31" fillId="0" borderId="3" xfId="5" applyFont="1" applyBorder="1" applyAlignment="1">
      <alignment horizontal="center"/>
    </xf>
    <xf numFmtId="0" fontId="31" fillId="8" borderId="3" xfId="5" applyFont="1" applyFill="1" applyBorder="1" applyAlignment="1">
      <alignment horizontal="center"/>
    </xf>
    <xf numFmtId="0" fontId="31" fillId="8" borderId="3" xfId="2" applyFont="1" applyFill="1" applyBorder="1" applyAlignment="1">
      <alignment horizontal="center"/>
    </xf>
    <xf numFmtId="0" fontId="31" fillId="8" borderId="3" xfId="5" applyFont="1" applyFill="1" applyBorder="1"/>
    <xf numFmtId="0" fontId="31" fillId="8" borderId="3" xfId="5" applyFont="1" applyFill="1" applyBorder="1" applyAlignment="1">
      <alignment horizontal="right"/>
    </xf>
    <xf numFmtId="0" fontId="31" fillId="8" borderId="52" xfId="5" applyFont="1" applyFill="1" applyBorder="1" applyAlignment="1">
      <alignment horizontal="center"/>
    </xf>
    <xf numFmtId="164" fontId="31" fillId="0" borderId="52" xfId="2" applyNumberFormat="1" applyFont="1" applyBorder="1" applyAlignment="1">
      <alignment horizontal="center"/>
    </xf>
    <xf numFmtId="0" fontId="31" fillId="8" borderId="6" xfId="5" applyFont="1" applyFill="1" applyBorder="1" applyAlignment="1">
      <alignment horizontal="left"/>
    </xf>
    <xf numFmtId="0" fontId="31" fillId="0" borderId="6" xfId="5" applyFont="1" applyBorder="1" applyAlignment="1">
      <alignment horizontal="left"/>
    </xf>
    <xf numFmtId="0" fontId="31" fillId="0" borderId="6" xfId="5" applyFont="1" applyBorder="1" applyAlignment="1">
      <alignment horizontal="center"/>
    </xf>
    <xf numFmtId="0" fontId="36" fillId="0" borderId="6" xfId="2" applyFont="1" applyBorder="1" applyAlignment="1">
      <alignment horizontal="center"/>
    </xf>
    <xf numFmtId="0" fontId="31" fillId="8" borderId="6" xfId="5" applyFont="1" applyFill="1" applyBorder="1" applyAlignment="1">
      <alignment horizontal="center"/>
    </xf>
    <xf numFmtId="0" fontId="31" fillId="8" borderId="6" xfId="2" applyFont="1" applyFill="1" applyBorder="1" applyAlignment="1">
      <alignment horizontal="center"/>
    </xf>
    <xf numFmtId="166" fontId="31" fillId="0" borderId="7" xfId="2" applyNumberFormat="1" applyFont="1" applyFill="1" applyBorder="1" applyAlignment="1">
      <alignment horizontal="center"/>
    </xf>
    <xf numFmtId="0" fontId="25" fillId="0" borderId="52" xfId="12"/>
    <xf numFmtId="0" fontId="5" fillId="2" borderId="22" xfId="13" applyFont="1" applyBorder="1" applyAlignment="1">
      <alignment horizontal="center" vertical="center"/>
    </xf>
    <xf numFmtId="0" fontId="5" fillId="2" borderId="52" xfId="13" applyFont="1" applyBorder="1" applyAlignment="1">
      <alignment vertical="center"/>
    </xf>
    <xf numFmtId="0" fontId="5" fillId="2" borderId="52" xfId="13" applyFont="1" applyBorder="1" applyAlignment="1">
      <alignment horizontal="center" vertical="center"/>
    </xf>
    <xf numFmtId="0" fontId="4" fillId="2" borderId="52" xfId="13" applyBorder="1" applyAlignment="1">
      <alignment horizontal="center" vertical="center"/>
    </xf>
    <xf numFmtId="0" fontId="5" fillId="2" borderId="23" xfId="13" applyFont="1" applyBorder="1" applyAlignment="1">
      <alignment horizontal="center" vertical="center"/>
    </xf>
    <xf numFmtId="0" fontId="17" fillId="0" borderId="11" xfId="12" applyFont="1" applyBorder="1" applyAlignment="1">
      <alignment horizontal="center" vertical="center"/>
    </xf>
    <xf numFmtId="0" fontId="3" fillId="0" borderId="9" xfId="12" applyFont="1" applyBorder="1" applyAlignment="1">
      <alignment vertical="center"/>
    </xf>
    <xf numFmtId="0" fontId="25" fillId="0" borderId="7" xfId="12" applyBorder="1" applyAlignment="1">
      <alignment horizontal="center" vertical="center"/>
    </xf>
    <xf numFmtId="0" fontId="25" fillId="0" borderId="8" xfId="12" applyBorder="1" applyAlignment="1">
      <alignment horizontal="center" vertical="center"/>
    </xf>
    <xf numFmtId="0" fontId="3" fillId="16" borderId="25" xfId="12" applyFont="1" applyFill="1" applyBorder="1" applyAlignment="1">
      <alignment horizontal="center" vertical="center"/>
    </xf>
    <xf numFmtId="0" fontId="3" fillId="17" borderId="7" xfId="12" applyFont="1" applyFill="1" applyBorder="1" applyAlignment="1">
      <alignment horizontal="center" vertical="center"/>
    </xf>
    <xf numFmtId="0" fontId="3" fillId="7" borderId="24" xfId="12" applyFont="1" applyFill="1" applyBorder="1" applyAlignment="1">
      <alignment horizontal="center" vertical="center"/>
    </xf>
    <xf numFmtId="0" fontId="25" fillId="0" borderId="3" xfId="12" applyBorder="1" applyAlignment="1">
      <alignment horizontal="center" vertical="center"/>
    </xf>
    <xf numFmtId="0" fontId="25" fillId="0" borderId="52" xfId="12" applyAlignment="1">
      <alignment horizontal="center" vertical="center"/>
    </xf>
    <xf numFmtId="0" fontId="25" fillId="0" borderId="11" xfId="12" applyBorder="1" applyAlignment="1">
      <alignment horizontal="center" vertical="center"/>
    </xf>
    <xf numFmtId="0" fontId="17" fillId="0" borderId="13" xfId="12" applyFont="1" applyBorder="1" applyAlignment="1">
      <alignment horizontal="center" vertical="center"/>
    </xf>
    <xf numFmtId="0" fontId="17" fillId="0" borderId="10" xfId="12" applyFont="1" applyBorder="1" applyAlignment="1">
      <alignment horizontal="center" vertical="center"/>
    </xf>
    <xf numFmtId="0" fontId="17" fillId="0" borderId="14" xfId="12" applyFont="1" applyBorder="1" applyAlignment="1">
      <alignment horizontal="center" vertical="center"/>
    </xf>
    <xf numFmtId="0" fontId="25" fillId="0" borderId="9" xfId="12" applyBorder="1" applyAlignment="1">
      <alignment vertical="center"/>
    </xf>
    <xf numFmtId="0" fontId="9" fillId="0" borderId="7" xfId="12" applyFont="1" applyBorder="1" applyAlignment="1">
      <alignment horizontal="center" vertical="center"/>
    </xf>
    <xf numFmtId="0" fontId="8" fillId="0" borderId="24" xfId="12" applyFont="1" applyBorder="1" applyAlignment="1">
      <alignment horizontal="center" vertical="center"/>
    </xf>
    <xf numFmtId="0" fontId="25" fillId="0" borderId="1" xfId="12" applyBorder="1" applyAlignment="1">
      <alignment horizontal="center" vertical="center"/>
    </xf>
    <xf numFmtId="0" fontId="25" fillId="0" borderId="24" xfId="12" applyBorder="1" applyAlignment="1">
      <alignment horizontal="center" vertical="center"/>
    </xf>
    <xf numFmtId="0" fontId="25" fillId="0" borderId="2" xfId="12" applyBorder="1" applyAlignment="1">
      <alignment horizontal="center" vertical="center"/>
    </xf>
    <xf numFmtId="0" fontId="25" fillId="0" borderId="3" xfId="12" applyBorder="1" applyAlignment="1">
      <alignment horizontal="center"/>
    </xf>
    <xf numFmtId="1" fontId="8" fillId="0" borderId="24" xfId="12" applyNumberFormat="1" applyFont="1" applyBorder="1" applyAlignment="1">
      <alignment horizontal="center" vertical="center"/>
    </xf>
    <xf numFmtId="0" fontId="25" fillId="0" borderId="43" xfId="12" applyBorder="1" applyAlignment="1">
      <alignment horizontal="center" vertical="center"/>
    </xf>
    <xf numFmtId="0" fontId="25" fillId="0" borderId="4" xfId="12" applyBorder="1" applyAlignment="1">
      <alignment horizontal="center" vertical="center"/>
    </xf>
    <xf numFmtId="0" fontId="3" fillId="16" borderId="9" xfId="12" applyFont="1" applyFill="1" applyBorder="1" applyAlignment="1">
      <alignment horizontal="center" vertical="center"/>
    </xf>
    <xf numFmtId="0" fontId="3" fillId="16" borderId="7" xfId="12" applyFont="1" applyFill="1" applyBorder="1" applyAlignment="1">
      <alignment horizontal="center" vertical="center"/>
    </xf>
    <xf numFmtId="0" fontId="2" fillId="0" borderId="34" xfId="14" applyBorder="1" applyAlignment="1">
      <alignment vertical="center" wrapText="1"/>
    </xf>
    <xf numFmtId="0" fontId="67" fillId="0" borderId="9" xfId="12" applyFont="1" applyBorder="1" applyAlignment="1">
      <alignment horizontal="center" vertical="center"/>
    </xf>
    <xf numFmtId="0" fontId="68" fillId="0" borderId="7" xfId="12" applyFont="1" applyBorder="1" applyAlignment="1">
      <alignment horizontal="center" vertical="center"/>
    </xf>
    <xf numFmtId="0" fontId="2" fillId="0" borderId="23" xfId="14" applyBorder="1" applyAlignment="1">
      <alignment horizontal="center" vertical="center"/>
    </xf>
    <xf numFmtId="0" fontId="3" fillId="16" borderId="24" xfId="12" applyFont="1" applyFill="1" applyBorder="1" applyAlignment="1">
      <alignment horizontal="center" vertical="center"/>
    </xf>
    <xf numFmtId="0" fontId="69" fillId="0" borderId="9" xfId="12" applyFont="1" applyBorder="1" applyAlignment="1">
      <alignment horizontal="center" vertical="center"/>
    </xf>
    <xf numFmtId="0" fontId="69" fillId="0" borderId="7" xfId="12" applyFont="1" applyBorder="1" applyAlignment="1">
      <alignment horizontal="center" vertical="center"/>
    </xf>
    <xf numFmtId="0" fontId="68" fillId="0" borderId="8" xfId="12" applyFont="1" applyBorder="1" applyAlignment="1">
      <alignment horizontal="center" vertical="center"/>
    </xf>
    <xf numFmtId="0" fontId="68" fillId="0" borderId="24" xfId="12" applyFont="1" applyBorder="1" applyAlignment="1">
      <alignment horizontal="center" vertical="center"/>
    </xf>
    <xf numFmtId="0" fontId="4" fillId="0" borderId="52" xfId="12" applyFont="1" applyAlignment="1">
      <alignment horizontal="center" vertical="center"/>
    </xf>
    <xf numFmtId="0" fontId="66" fillId="0" borderId="23" xfId="14" applyFont="1" applyBorder="1" applyAlignment="1">
      <alignment horizontal="center" vertical="center"/>
    </xf>
    <xf numFmtId="0" fontId="57" fillId="0" borderId="14" xfId="12" applyFont="1" applyBorder="1" applyAlignment="1">
      <alignment vertical="center"/>
    </xf>
    <xf numFmtId="0" fontId="4" fillId="0" borderId="23" xfId="12" applyFont="1" applyBorder="1" applyAlignment="1">
      <alignment horizontal="center" vertical="center"/>
    </xf>
    <xf numFmtId="0" fontId="58" fillId="0" borderId="14" xfId="12" applyFont="1" applyBorder="1" applyAlignment="1">
      <alignment vertical="center"/>
    </xf>
    <xf numFmtId="0" fontId="68" fillId="0" borderId="13" xfId="12" applyFont="1" applyBorder="1" applyAlignment="1">
      <alignment horizontal="center" vertical="center"/>
    </xf>
    <xf numFmtId="0" fontId="68" fillId="0" borderId="10" xfId="12" applyFont="1" applyBorder="1" applyAlignment="1">
      <alignment horizontal="center" vertical="center"/>
    </xf>
    <xf numFmtId="0" fontId="68" fillId="0" borderId="14" xfId="12" applyFont="1" applyBorder="1" applyAlignment="1">
      <alignment horizontal="center" vertical="center"/>
    </xf>
    <xf numFmtId="0" fontId="25" fillId="0" borderId="52" xfId="12" applyAlignment="1">
      <alignment vertical="center"/>
    </xf>
    <xf numFmtId="0" fontId="25" fillId="0" borderId="23" xfId="12" applyBorder="1" applyAlignment="1">
      <alignment horizontal="center" vertical="center"/>
    </xf>
    <xf numFmtId="0" fontId="7" fillId="0" borderId="25" xfId="12" quotePrefix="1" applyFont="1" applyBorder="1" applyAlignment="1">
      <alignment vertical="center"/>
    </xf>
    <xf numFmtId="0" fontId="7" fillId="0" borderId="2" xfId="12" quotePrefix="1" applyFont="1" applyBorder="1" applyAlignment="1">
      <alignment vertical="center"/>
    </xf>
    <xf numFmtId="0" fontId="7" fillId="0" borderId="13" xfId="12" quotePrefix="1" applyFont="1" applyBorder="1" applyAlignment="1">
      <alignment vertical="center"/>
    </xf>
    <xf numFmtId="0" fontId="3" fillId="7" borderId="8" xfId="12" applyFont="1" applyFill="1" applyBorder="1" applyAlignment="1">
      <alignment horizontal="center" vertical="center"/>
    </xf>
    <xf numFmtId="0" fontId="3" fillId="17" borderId="24" xfId="12" applyFont="1" applyFill="1" applyBorder="1" applyAlignment="1">
      <alignment horizontal="center" vertical="center"/>
    </xf>
    <xf numFmtId="0" fontId="68" fillId="0" borderId="9" xfId="12" applyFont="1" applyBorder="1" applyAlignment="1">
      <alignment horizontal="center" vertical="center"/>
    </xf>
    <xf numFmtId="0" fontId="71" fillId="0" borderId="14" xfId="12" applyFont="1" applyBorder="1" applyAlignment="1">
      <alignment horizontal="center" vertical="center"/>
    </xf>
    <xf numFmtId="0" fontId="25" fillId="0" borderId="8" xfId="12" applyBorder="1" applyAlignment="1">
      <alignment horizontal="center"/>
    </xf>
    <xf numFmtId="0" fontId="25" fillId="0" borderId="9" xfId="12" applyBorder="1" applyAlignment="1">
      <alignment horizontal="center"/>
    </xf>
    <xf numFmtId="0" fontId="66" fillId="0" borderId="18" xfId="14" applyFont="1" applyBorder="1" applyAlignment="1">
      <alignment vertical="center"/>
    </xf>
    <xf numFmtId="0" fontId="4" fillId="0" borderId="52" xfId="12" applyFont="1" applyAlignment="1">
      <alignment vertical="center"/>
    </xf>
    <xf numFmtId="0" fontId="58" fillId="0" borderId="11" xfId="12" applyFont="1" applyBorder="1" applyAlignment="1">
      <alignment vertical="center"/>
    </xf>
    <xf numFmtId="0" fontId="17" fillId="0" borderId="33" xfId="12" applyFont="1" applyBorder="1" applyAlignment="1">
      <alignment horizontal="center" vertical="center"/>
    </xf>
    <xf numFmtId="0" fontId="25" fillId="0" borderId="2" xfId="12" applyBorder="1" applyAlignment="1">
      <alignment horizontal="center"/>
    </xf>
    <xf numFmtId="0" fontId="17" fillId="0" borderId="22" xfId="12" applyFont="1" applyBorder="1" applyAlignment="1">
      <alignment horizontal="center" vertical="center"/>
    </xf>
    <xf numFmtId="0" fontId="7" fillId="0" borderId="43" xfId="12" quotePrefix="1" applyFont="1" applyBorder="1" applyAlignment="1">
      <alignment horizontal="center" vertical="center"/>
    </xf>
    <xf numFmtId="0" fontId="58" fillId="0" borderId="40" xfId="12" applyFont="1" applyBorder="1" applyAlignment="1">
      <alignment vertical="center"/>
    </xf>
    <xf numFmtId="0" fontId="25" fillId="0" borderId="10" xfId="12" applyBorder="1" applyAlignment="1">
      <alignment horizontal="center"/>
    </xf>
    <xf numFmtId="0" fontId="25" fillId="16" borderId="22" xfId="12" applyFill="1" applyBorder="1" applyAlignment="1">
      <alignment vertical="center"/>
    </xf>
    <xf numFmtId="0" fontId="25" fillId="16" borderId="52" xfId="12" applyFill="1" applyAlignment="1">
      <alignment vertical="center"/>
    </xf>
    <xf numFmtId="0" fontId="3" fillId="16" borderId="52" xfId="12" applyFont="1" applyFill="1" applyAlignment="1">
      <alignment vertical="center"/>
    </xf>
    <xf numFmtId="0" fontId="25" fillId="16" borderId="23" xfId="12" applyFill="1" applyBorder="1" applyAlignment="1">
      <alignment vertical="center"/>
    </xf>
    <xf numFmtId="0" fontId="25" fillId="0" borderId="25" xfId="12" applyBorder="1" applyAlignment="1">
      <alignment vertical="center"/>
    </xf>
    <xf numFmtId="0" fontId="2" fillId="0" borderId="52" xfId="14"/>
    <xf numFmtId="0" fontId="25" fillId="0" borderId="24" xfId="12" quotePrefix="1" applyBorder="1" applyAlignment="1">
      <alignment horizontal="center" vertical="center"/>
    </xf>
    <xf numFmtId="0" fontId="16" fillId="0" borderId="10" xfId="12" applyFont="1" applyBorder="1" applyAlignment="1">
      <alignment horizontal="center" vertical="center"/>
    </xf>
    <xf numFmtId="0" fontId="25" fillId="0" borderId="14" xfId="12" applyBorder="1" applyAlignment="1">
      <alignment vertical="center"/>
    </xf>
    <xf numFmtId="0" fontId="57" fillId="0" borderId="11" xfId="12" applyFont="1" applyBorder="1" applyAlignment="1">
      <alignment horizontal="left" vertical="center"/>
    </xf>
    <xf numFmtId="0" fontId="16" fillId="0" borderId="13" xfId="12" quotePrefix="1" applyFont="1" applyBorder="1" applyAlignment="1">
      <alignment vertical="center"/>
    </xf>
    <xf numFmtId="0" fontId="17" fillId="0" borderId="25" xfId="12" applyFont="1" applyBorder="1" applyAlignment="1">
      <alignment vertical="center"/>
    </xf>
    <xf numFmtId="0" fontId="58" fillId="0" borderId="11" xfId="12" applyFont="1" applyBorder="1" applyAlignment="1">
      <alignment horizontal="left" vertical="center"/>
    </xf>
    <xf numFmtId="0" fontId="17" fillId="0" borderId="7" xfId="12" applyFont="1" applyBorder="1" applyAlignment="1">
      <alignment horizontal="center" vertical="center"/>
    </xf>
    <xf numFmtId="0" fontId="16" fillId="0" borderId="14" xfId="12" applyFont="1" applyBorder="1" applyAlignment="1">
      <alignment horizontal="center" vertical="center"/>
    </xf>
    <xf numFmtId="0" fontId="25" fillId="0" borderId="10" xfId="12" applyBorder="1" applyAlignment="1">
      <alignment vertical="center"/>
    </xf>
    <xf numFmtId="0" fontId="25" fillId="0" borderId="7" xfId="12" applyBorder="1" applyAlignment="1">
      <alignment horizontal="center"/>
    </xf>
    <xf numFmtId="0" fontId="25" fillId="0" borderId="24" xfId="12" applyBorder="1" applyAlignment="1">
      <alignment horizontal="center"/>
    </xf>
    <xf numFmtId="0" fontId="57" fillId="0" borderId="11" xfId="12" applyFont="1" applyBorder="1" applyAlignment="1">
      <alignment horizontal="left"/>
    </xf>
    <xf numFmtId="0" fontId="25" fillId="0" borderId="25" xfId="12" applyBorder="1"/>
    <xf numFmtId="0" fontId="25" fillId="0" borderId="24" xfId="12" quotePrefix="1" applyBorder="1" applyAlignment="1">
      <alignment horizontal="center"/>
    </xf>
    <xf numFmtId="0" fontId="17" fillId="0" borderId="25" xfId="12" applyFont="1" applyBorder="1"/>
    <xf numFmtId="0" fontId="25" fillId="0" borderId="13" xfId="12" applyBorder="1" applyAlignment="1">
      <alignment vertical="center"/>
    </xf>
    <xf numFmtId="0" fontId="17" fillId="0" borderId="7" xfId="12" applyFont="1" applyBorder="1" applyAlignment="1">
      <alignment horizontal="center"/>
    </xf>
    <xf numFmtId="0" fontId="17" fillId="0" borderId="24" xfId="12" applyFont="1" applyBorder="1" applyAlignment="1">
      <alignment horizontal="center"/>
    </xf>
    <xf numFmtId="0" fontId="25" fillId="0" borderId="36" xfId="12" applyBorder="1" applyAlignment="1">
      <alignment horizontal="center" vertical="center"/>
    </xf>
    <xf numFmtId="0" fontId="25" fillId="0" borderId="30" xfId="12" applyBorder="1" applyAlignment="1">
      <alignment horizontal="center" vertical="center"/>
    </xf>
    <xf numFmtId="0" fontId="25" fillId="0" borderId="6" xfId="12" applyBorder="1" applyAlignment="1">
      <alignment horizontal="center" vertical="center"/>
    </xf>
    <xf numFmtId="0" fontId="25" fillId="0" borderId="31" xfId="12" applyBorder="1" applyAlignment="1">
      <alignment horizontal="center" vertical="center"/>
    </xf>
    <xf numFmtId="0" fontId="25" fillId="0" borderId="37" xfId="12" applyBorder="1"/>
    <xf numFmtId="0" fontId="25" fillId="0" borderId="34" xfId="12" quotePrefix="1" applyBorder="1" applyAlignment="1">
      <alignment horizontal="center"/>
    </xf>
    <xf numFmtId="0" fontId="25" fillId="0" borderId="37" xfId="12" applyBorder="1" applyAlignment="1">
      <alignment horizontal="center" vertical="center"/>
    </xf>
    <xf numFmtId="0" fontId="25" fillId="0" borderId="34" xfId="12" applyBorder="1" applyAlignment="1">
      <alignment horizontal="center" vertical="center"/>
    </xf>
    <xf numFmtId="0" fontId="5" fillId="2" borderId="10" xfId="13" applyFont="1" applyBorder="1" applyAlignment="1">
      <alignment vertical="center"/>
    </xf>
    <xf numFmtId="0" fontId="25" fillId="0" borderId="38" xfId="12" applyBorder="1" applyAlignment="1">
      <alignment horizontal="center" vertical="center"/>
    </xf>
    <xf numFmtId="0" fontId="25" fillId="0" borderId="33" xfId="12" applyBorder="1" applyAlignment="1">
      <alignment horizontal="center" vertical="center"/>
    </xf>
    <xf numFmtId="0" fontId="16" fillId="0" borderId="18" xfId="12" applyFont="1" applyBorder="1" applyAlignment="1">
      <alignment horizontal="center"/>
    </xf>
    <xf numFmtId="0" fontId="25" fillId="0" borderId="18" xfId="12" applyBorder="1" applyAlignment="1">
      <alignment horizontal="center" vertical="center"/>
    </xf>
    <xf numFmtId="0" fontId="25" fillId="0" borderId="32" xfId="12" applyBorder="1" applyAlignment="1">
      <alignment horizontal="center" vertical="center"/>
    </xf>
    <xf numFmtId="0" fontId="25" fillId="0" borderId="39" xfId="12" applyBorder="1"/>
    <xf numFmtId="0" fontId="25" fillId="0" borderId="4" xfId="12" applyBorder="1" applyAlignment="1">
      <alignment horizontal="center"/>
    </xf>
    <xf numFmtId="0" fontId="25" fillId="0" borderId="29" xfId="12" applyBorder="1" applyAlignment="1">
      <alignment horizontal="center"/>
    </xf>
    <xf numFmtId="0" fontId="25" fillId="0" borderId="39" xfId="12" applyBorder="1" applyAlignment="1">
      <alignment horizontal="center" vertical="center"/>
    </xf>
    <xf numFmtId="0" fontId="25" fillId="0" borderId="29" xfId="12" applyBorder="1" applyAlignment="1">
      <alignment horizontal="center" vertical="center"/>
    </xf>
    <xf numFmtId="0" fontId="61" fillId="0" borderId="38" xfId="12" applyFont="1" applyBorder="1" applyAlignment="1">
      <alignment horizontal="left"/>
    </xf>
    <xf numFmtId="0" fontId="16" fillId="0" borderId="10" xfId="12" applyFont="1" applyBorder="1" applyAlignment="1">
      <alignment horizontal="center"/>
    </xf>
    <xf numFmtId="0" fontId="61" fillId="0" borderId="11" xfId="12" applyFont="1" applyBorder="1" applyAlignment="1">
      <alignment horizontal="left"/>
    </xf>
    <xf numFmtId="0" fontId="9" fillId="0" borderId="7" xfId="12" applyFont="1" applyBorder="1" applyAlignment="1">
      <alignment horizontal="center"/>
    </xf>
    <xf numFmtId="0" fontId="58" fillId="0" borderId="11" xfId="12" applyFont="1" applyBorder="1" applyAlignment="1">
      <alignment horizontal="left"/>
    </xf>
    <xf numFmtId="0" fontId="18" fillId="0" borderId="10" xfId="12" applyFont="1" applyBorder="1" applyAlignment="1">
      <alignment horizontal="center" vertical="center"/>
    </xf>
    <xf numFmtId="0" fontId="25" fillId="0" borderId="7" xfId="12" quotePrefix="1" applyBorder="1" applyAlignment="1">
      <alignment horizontal="center"/>
    </xf>
    <xf numFmtId="0" fontId="3" fillId="0" borderId="39" xfId="12" applyFont="1" applyBorder="1"/>
    <xf numFmtId="0" fontId="3" fillId="0" borderId="25" xfId="12" applyFont="1" applyBorder="1"/>
    <xf numFmtId="0" fontId="3" fillId="0" borderId="52" xfId="12" applyFont="1"/>
    <xf numFmtId="0" fontId="3" fillId="0" borderId="9" xfId="12" applyFont="1" applyBorder="1" applyAlignment="1">
      <alignment vertical="center" wrapText="1"/>
    </xf>
    <xf numFmtId="0" fontId="62" fillId="0" borderId="11" xfId="14" applyFont="1" applyBorder="1"/>
    <xf numFmtId="0" fontId="25" fillId="0" borderId="16" xfId="12" applyBorder="1" applyAlignment="1">
      <alignment horizontal="center" vertical="center"/>
    </xf>
    <xf numFmtId="0" fontId="25" fillId="0" borderId="9" xfId="12" applyBorder="1" applyAlignment="1">
      <alignment horizontal="center" vertical="center"/>
    </xf>
    <xf numFmtId="0" fontId="18" fillId="0" borderId="9" xfId="12" applyFont="1" applyBorder="1" applyAlignment="1">
      <alignment horizontal="center" vertical="center"/>
    </xf>
    <xf numFmtId="0" fontId="57" fillId="0" borderId="11" xfId="12" applyFont="1" applyBorder="1" applyAlignment="1">
      <alignment vertical="center"/>
    </xf>
    <xf numFmtId="0" fontId="25" fillId="0" borderId="34" xfId="12" applyBorder="1" applyAlignment="1">
      <alignment horizontal="center"/>
    </xf>
    <xf numFmtId="164" fontId="25" fillId="0" borderId="25" xfId="12" applyNumberFormat="1" applyBorder="1" applyAlignment="1">
      <alignment horizontal="center" vertical="center"/>
    </xf>
    <xf numFmtId="0" fontId="25" fillId="0" borderId="13" xfId="12" applyBorder="1"/>
    <xf numFmtId="0" fontId="20" fillId="0" borderId="7" xfId="12" applyFont="1" applyBorder="1" applyAlignment="1">
      <alignment horizontal="center"/>
    </xf>
    <xf numFmtId="0" fontId="25" fillId="0" borderId="14" xfId="12" applyBorder="1" applyAlignment="1">
      <alignment horizontal="center"/>
    </xf>
    <xf numFmtId="0" fontId="20" fillId="0" borderId="4" xfId="12" applyFont="1" applyBorder="1" applyAlignment="1">
      <alignment horizontal="center"/>
    </xf>
    <xf numFmtId="0" fontId="25" fillId="0" borderId="52" xfId="12" applyAlignment="1">
      <alignment horizontal="center"/>
    </xf>
    <xf numFmtId="0" fontId="25" fillId="0" borderId="18" xfId="12" applyBorder="1" applyAlignment="1">
      <alignment vertical="center"/>
    </xf>
    <xf numFmtId="0" fontId="25" fillId="0" borderId="32" xfId="12" applyBorder="1" applyAlignment="1">
      <alignment vertical="center"/>
    </xf>
    <xf numFmtId="0" fontId="25" fillId="0" borderId="33" xfId="12" applyBorder="1" applyAlignment="1">
      <alignment vertical="center"/>
    </xf>
    <xf numFmtId="0" fontId="25" fillId="0" borderId="32" xfId="12" applyBorder="1" applyAlignment="1">
      <alignment horizontal="center"/>
    </xf>
    <xf numFmtId="0" fontId="22" fillId="0" borderId="7" xfId="12" applyFont="1" applyBorder="1" applyAlignment="1">
      <alignment horizontal="center"/>
    </xf>
    <xf numFmtId="0" fontId="25" fillId="0" borderId="12" xfId="12" applyBorder="1" applyAlignment="1">
      <alignment horizontal="center" vertical="center"/>
    </xf>
    <xf numFmtId="0" fontId="25" fillId="0" borderId="15" xfId="12" applyBorder="1" applyAlignment="1">
      <alignment horizontal="center" vertical="center"/>
    </xf>
    <xf numFmtId="0" fontId="25" fillId="0" borderId="26" xfId="12" applyBorder="1" applyAlignment="1">
      <alignment horizontal="center" vertical="center"/>
    </xf>
    <xf numFmtId="0" fontId="25" fillId="0" borderId="35" xfId="12" applyBorder="1"/>
    <xf numFmtId="0" fontId="22" fillId="0" borderId="27" xfId="12" applyFont="1" applyBorder="1" applyAlignment="1">
      <alignment horizontal="center"/>
    </xf>
    <xf numFmtId="0" fontId="25" fillId="0" borderId="28" xfId="12" applyBorder="1" applyAlignment="1">
      <alignment horizontal="center"/>
    </xf>
    <xf numFmtId="0" fontId="25" fillId="0" borderId="35" xfId="12" applyBorder="1" applyAlignment="1">
      <alignment horizontal="center" vertical="center"/>
    </xf>
    <xf numFmtId="0" fontId="25" fillId="0" borderId="27" xfId="12" applyBorder="1" applyAlignment="1">
      <alignment horizontal="center" vertical="center"/>
    </xf>
    <xf numFmtId="0" fontId="25" fillId="0" borderId="28" xfId="12" applyBorder="1" applyAlignment="1">
      <alignment horizontal="center" vertical="center"/>
    </xf>
    <xf numFmtId="0" fontId="58" fillId="0" borderId="12" xfId="12" applyFont="1" applyBorder="1" applyAlignment="1">
      <alignment horizontal="left" vertical="center"/>
    </xf>
    <xf numFmtId="0" fontId="25" fillId="0" borderId="52" xfId="12" applyAlignment="1">
      <alignment horizontal="left" vertical="center"/>
    </xf>
    <xf numFmtId="0" fontId="72" fillId="15" borderId="25" xfId="10" applyFont="1" applyBorder="1" applyAlignment="1">
      <alignment horizontal="center" vertical="center"/>
    </xf>
    <xf numFmtId="0" fontId="25" fillId="15" borderId="9" xfId="10" applyBorder="1" applyAlignment="1">
      <alignment vertical="center"/>
    </xf>
    <xf numFmtId="0" fontId="0" fillId="15" borderId="9" xfId="10" applyFont="1" applyBorder="1" applyAlignment="1">
      <alignment horizontal="center" vertical="center"/>
    </xf>
    <xf numFmtId="0" fontId="25" fillId="15" borderId="8" xfId="10" applyBorder="1" applyAlignment="1">
      <alignment horizontal="center" vertical="center"/>
    </xf>
    <xf numFmtId="164" fontId="25" fillId="15" borderId="25" xfId="10" applyNumberFormat="1" applyBorder="1" applyAlignment="1">
      <alignment horizontal="center" vertical="center"/>
    </xf>
    <xf numFmtId="164" fontId="25" fillId="15" borderId="7" xfId="10" applyNumberFormat="1" applyBorder="1" applyAlignment="1">
      <alignment horizontal="center" vertical="center"/>
    </xf>
    <xf numFmtId="164" fontId="25" fillId="15" borderId="24" xfId="10" applyNumberFormat="1" applyBorder="1" applyAlignment="1">
      <alignment horizontal="center" vertical="center"/>
    </xf>
    <xf numFmtId="164" fontId="25" fillId="15" borderId="9" xfId="10" applyNumberFormat="1" applyBorder="1" applyAlignment="1">
      <alignment horizontal="center" vertical="center"/>
    </xf>
    <xf numFmtId="164" fontId="25" fillId="15" borderId="8" xfId="10" applyNumberFormat="1" applyBorder="1" applyAlignment="1">
      <alignment horizontal="center" vertical="center"/>
    </xf>
    <xf numFmtId="0" fontId="25" fillId="15" borderId="11" xfId="10" applyBorder="1" applyAlignment="1">
      <alignment vertical="center"/>
    </xf>
    <xf numFmtId="0" fontId="0" fillId="18" borderId="7" xfId="0" applyFill="1" applyBorder="1"/>
    <xf numFmtId="0" fontId="17" fillId="18" borderId="9" xfId="0" applyFont="1" applyFill="1" applyBorder="1" applyAlignment="1">
      <alignment horizontal="center"/>
    </xf>
    <xf numFmtId="0" fontId="0" fillId="18" borderId="24" xfId="0" applyFill="1" applyBorder="1" applyAlignment="1">
      <alignment horizontal="center"/>
    </xf>
    <xf numFmtId="164" fontId="25" fillId="18" borderId="25" xfId="2" applyNumberFormat="1" applyFill="1" applyBorder="1" applyAlignment="1">
      <alignment horizontal="center" vertical="center"/>
    </xf>
    <xf numFmtId="164" fontId="25" fillId="18" borderId="7" xfId="2" applyNumberFormat="1" applyFill="1" applyBorder="1" applyAlignment="1">
      <alignment horizontal="center" vertical="center"/>
    </xf>
    <xf numFmtId="164" fontId="25" fillId="18" borderId="24" xfId="2" applyNumberFormat="1" applyFill="1" applyBorder="1" applyAlignment="1">
      <alignment horizontal="center" vertical="center"/>
    </xf>
    <xf numFmtId="164" fontId="25" fillId="18" borderId="9" xfId="2" applyNumberFormat="1" applyFill="1" applyBorder="1" applyAlignment="1">
      <alignment horizontal="center" vertical="center"/>
    </xf>
    <xf numFmtId="0" fontId="58" fillId="18" borderId="11" xfId="2" applyFont="1" applyFill="1" applyBorder="1" applyAlignment="1">
      <alignment vertical="center"/>
    </xf>
    <xf numFmtId="0" fontId="17" fillId="18" borderId="7" xfId="0" applyFont="1" applyFill="1" applyBorder="1"/>
    <xf numFmtId="0" fontId="17" fillId="18" borderId="24" xfId="0" applyFont="1" applyFill="1" applyBorder="1" applyAlignment="1">
      <alignment horizontal="center"/>
    </xf>
    <xf numFmtId="0" fontId="25" fillId="18" borderId="7" xfId="2" applyFill="1" applyBorder="1" applyAlignment="1">
      <alignment vertical="center"/>
    </xf>
    <xf numFmtId="0" fontId="25" fillId="18" borderId="7" xfId="2" applyFill="1" applyBorder="1" applyAlignment="1">
      <alignment horizontal="center" vertical="center"/>
    </xf>
    <xf numFmtId="0" fontId="25" fillId="18" borderId="24" xfId="2" applyFill="1" applyBorder="1" applyAlignment="1">
      <alignment horizontal="center" vertical="center"/>
    </xf>
    <xf numFmtId="0" fontId="58" fillId="18" borderId="23" xfId="2" applyFont="1" applyFill="1" applyBorder="1" applyAlignment="1">
      <alignment vertical="center"/>
    </xf>
    <xf numFmtId="0" fontId="25" fillId="18" borderId="4" xfId="2" applyFill="1" applyBorder="1" applyAlignment="1">
      <alignment vertical="center"/>
    </xf>
    <xf numFmtId="0" fontId="25" fillId="18" borderId="43" xfId="2" applyFill="1" applyBorder="1" applyAlignment="1">
      <alignment horizontal="center" vertical="center"/>
    </xf>
    <xf numFmtId="164" fontId="25" fillId="18" borderId="39" xfId="2" applyNumberFormat="1" applyFill="1" applyBorder="1" applyAlignment="1">
      <alignment horizontal="center" vertical="center"/>
    </xf>
    <xf numFmtId="164" fontId="25" fillId="18" borderId="4" xfId="2" applyNumberFormat="1" applyFill="1" applyBorder="1" applyAlignment="1">
      <alignment horizontal="center" vertical="center"/>
    </xf>
    <xf numFmtId="164" fontId="25" fillId="18" borderId="29" xfId="2" applyNumberFormat="1" applyFill="1" applyBorder="1" applyAlignment="1">
      <alignment horizontal="center" vertical="center"/>
    </xf>
    <xf numFmtId="164" fontId="25" fillId="18" borderId="17" xfId="2" applyNumberFormat="1" applyFill="1" applyBorder="1" applyAlignment="1">
      <alignment horizontal="center" vertical="center"/>
    </xf>
    <xf numFmtId="0" fontId="25" fillId="18" borderId="8" xfId="2" applyFill="1" applyBorder="1" applyAlignment="1">
      <alignment horizontal="center" vertical="center"/>
    </xf>
    <xf numFmtId="0" fontId="0" fillId="18" borderId="7" xfId="0" applyFill="1" applyBorder="1" applyAlignment="1">
      <alignment vertical="center"/>
    </xf>
    <xf numFmtId="0" fontId="17" fillId="18" borderId="9" xfId="0" applyFont="1" applyFill="1" applyBorder="1" applyAlignment="1">
      <alignment horizontal="center" vertical="center"/>
    </xf>
    <xf numFmtId="0" fontId="0" fillId="18" borderId="24" xfId="0" applyFill="1" applyBorder="1" applyAlignment="1">
      <alignment horizontal="center" vertical="center"/>
    </xf>
    <xf numFmtId="164" fontId="25" fillId="18" borderId="8" xfId="2" applyNumberFormat="1" applyFill="1" applyBorder="1" applyAlignment="1">
      <alignment horizontal="center" vertical="center"/>
    </xf>
    <xf numFmtId="0" fontId="17" fillId="18" borderId="7" xfId="0" applyFont="1" applyFill="1" applyBorder="1" applyAlignment="1">
      <alignment vertical="center"/>
    </xf>
    <xf numFmtId="0" fontId="25" fillId="15" borderId="7" xfId="10" applyBorder="1" applyAlignment="1">
      <alignment vertical="center"/>
    </xf>
    <xf numFmtId="0" fontId="7" fillId="18" borderId="7" xfId="0" applyFont="1" applyFill="1" applyBorder="1" applyAlignment="1">
      <alignment horizontal="center"/>
    </xf>
    <xf numFmtId="0" fontId="25" fillId="15" borderId="3" xfId="10" applyBorder="1" applyAlignment="1">
      <alignment vertical="center"/>
    </xf>
    <xf numFmtId="0" fontId="7" fillId="18" borderId="3" xfId="0" applyFont="1" applyFill="1" applyBorder="1" applyAlignment="1">
      <alignment horizontal="center"/>
    </xf>
    <xf numFmtId="0" fontId="25" fillId="15" borderId="5" xfId="10" applyBorder="1" applyAlignment="1">
      <alignment horizontal="center" vertical="center"/>
    </xf>
    <xf numFmtId="164" fontId="25" fillId="15" borderId="37" xfId="10" applyNumberFormat="1" applyBorder="1" applyAlignment="1">
      <alignment horizontal="center" vertical="center"/>
    </xf>
    <xf numFmtId="164" fontId="25" fillId="15" borderId="3" xfId="10" applyNumberFormat="1" applyBorder="1" applyAlignment="1">
      <alignment horizontal="center" vertical="center"/>
    </xf>
    <xf numFmtId="164" fontId="25" fillId="15" borderId="34" xfId="10" applyNumberFormat="1" applyBorder="1" applyAlignment="1">
      <alignment horizontal="center" vertical="center"/>
    </xf>
    <xf numFmtId="164" fontId="25" fillId="15" borderId="16" xfId="10" applyNumberFormat="1" applyBorder="1" applyAlignment="1">
      <alignment horizontal="center" vertical="center"/>
    </xf>
    <xf numFmtId="164" fontId="25" fillId="15" borderId="5" xfId="10" applyNumberFormat="1" applyBorder="1" applyAlignment="1">
      <alignment horizontal="center" vertical="center"/>
    </xf>
    <xf numFmtId="0" fontId="25" fillId="15" borderId="4" xfId="10" applyBorder="1" applyAlignment="1">
      <alignment vertical="center"/>
    </xf>
    <xf numFmtId="0" fontId="25" fillId="15" borderId="4" xfId="10" applyBorder="1" applyAlignment="1">
      <alignment horizontal="center" vertical="center"/>
    </xf>
    <xf numFmtId="0" fontId="25" fillId="15" borderId="43" xfId="10" applyBorder="1" applyAlignment="1">
      <alignment horizontal="center" vertical="center"/>
    </xf>
    <xf numFmtId="164" fontId="25" fillId="15" borderId="39" xfId="10" applyNumberFormat="1" applyBorder="1" applyAlignment="1">
      <alignment horizontal="center" vertical="center"/>
    </xf>
    <xf numFmtId="164" fontId="25" fillId="15" borderId="4" xfId="10" applyNumberFormat="1" applyBorder="1" applyAlignment="1">
      <alignment horizontal="center" vertical="center"/>
    </xf>
    <xf numFmtId="164" fontId="25" fillId="15" borderId="29" xfId="10" applyNumberFormat="1" applyBorder="1" applyAlignment="1">
      <alignment horizontal="center" vertical="center"/>
    </xf>
    <xf numFmtId="164" fontId="25" fillId="15" borderId="17" xfId="10" applyNumberFormat="1" applyBorder="1" applyAlignment="1">
      <alignment horizontal="center" vertical="center"/>
    </xf>
    <xf numFmtId="2" fontId="25" fillId="0" borderId="4" xfId="12" applyNumberFormat="1" applyBorder="1" applyAlignment="1">
      <alignment horizontal="center" vertical="center"/>
    </xf>
    <xf numFmtId="0" fontId="25" fillId="0" borderId="53" xfId="2" applyBorder="1"/>
    <xf numFmtId="0" fontId="25" fillId="0" borderId="48" xfId="2" applyBorder="1"/>
    <xf numFmtId="164" fontId="3" fillId="7" borderId="28" xfId="2" applyNumberFormat="1" applyFont="1" applyFill="1"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0" fillId="0" borderId="25" xfId="0" applyBorder="1" applyAlignment="1">
      <alignment vertical="center"/>
    </xf>
    <xf numFmtId="0" fontId="0" fillId="0" borderId="7" xfId="0" applyBorder="1" applyAlignment="1">
      <alignment horizontal="center" vertical="center"/>
    </xf>
    <xf numFmtId="0" fontId="0" fillId="0" borderId="24" xfId="0" quotePrefix="1" applyBorder="1" applyAlignment="1">
      <alignment horizontal="center" vertical="center"/>
    </xf>
    <xf numFmtId="0" fontId="16" fillId="0" borderId="10" xfId="0" applyFont="1" applyBorder="1" applyAlignment="1">
      <alignment horizontal="center" vertical="center"/>
    </xf>
    <xf numFmtId="0" fontId="0" fillId="0" borderId="14" xfId="0" applyBorder="1" applyAlignment="1">
      <alignment vertical="center"/>
    </xf>
    <xf numFmtId="0" fontId="16" fillId="0" borderId="13" xfId="0" quotePrefix="1" applyFont="1" applyBorder="1" applyAlignment="1">
      <alignment vertical="center"/>
    </xf>
    <xf numFmtId="0" fontId="17" fillId="0" borderId="25" xfId="0" applyFont="1" applyBorder="1" applyAlignment="1">
      <alignment vertical="center"/>
    </xf>
    <xf numFmtId="164" fontId="39" fillId="12" borderId="7" xfId="5" applyNumberFormat="1" applyFont="1" applyFill="1" applyBorder="1" applyAlignment="1">
      <alignment horizontal="center"/>
    </xf>
    <xf numFmtId="0" fontId="62" fillId="0" borderId="11" xfId="12" applyFont="1" applyBorder="1" applyAlignment="1">
      <alignment horizontal="left" vertical="center"/>
    </xf>
    <xf numFmtId="0" fontId="5" fillId="2" borderId="52" xfId="13" applyFont="1" applyBorder="1" applyAlignment="1">
      <alignment horizontal="center" vertical="center"/>
    </xf>
    <xf numFmtId="0" fontId="57" fillId="0" borderId="38" xfId="12" applyFont="1" applyBorder="1" applyAlignment="1">
      <alignment vertical="center"/>
    </xf>
    <xf numFmtId="0" fontId="58" fillId="0" borderId="36" xfId="12" applyFont="1" applyBorder="1" applyAlignment="1">
      <alignment horizontal="left" vertical="center"/>
    </xf>
    <xf numFmtId="0" fontId="58" fillId="0" borderId="38" xfId="12" applyFont="1" applyBorder="1" applyAlignment="1">
      <alignment horizontal="left" vertical="center"/>
    </xf>
    <xf numFmtId="0" fontId="25" fillId="0" borderId="13" xfId="12" applyBorder="1" applyAlignment="1">
      <alignment horizontal="center" vertical="center"/>
    </xf>
    <xf numFmtId="0" fontId="25" fillId="0" borderId="10" xfId="12" applyBorder="1" applyAlignment="1">
      <alignment horizontal="center" vertical="center"/>
    </xf>
    <xf numFmtId="0" fontId="25" fillId="0" borderId="14" xfId="12" applyBorder="1" applyAlignment="1">
      <alignment horizontal="center" vertical="center"/>
    </xf>
    <xf numFmtId="0" fontId="25" fillId="0" borderId="25" xfId="12" applyBorder="1" applyAlignment="1">
      <alignment horizontal="center" vertical="center"/>
    </xf>
    <xf numFmtId="0" fontId="25" fillId="0" borderId="7" xfId="12" applyBorder="1" applyAlignment="1">
      <alignment horizontal="center" vertical="center"/>
    </xf>
    <xf numFmtId="0" fontId="25" fillId="0" borderId="24" xfId="12" applyBorder="1" applyAlignment="1">
      <alignment horizontal="center" vertical="center"/>
    </xf>
    <xf numFmtId="166" fontId="25" fillId="0" borderId="25" xfId="12" applyNumberFormat="1" applyBorder="1" applyAlignment="1">
      <alignment horizontal="center" vertical="center"/>
    </xf>
    <xf numFmtId="166" fontId="25" fillId="0" borderId="7" xfId="12" applyNumberFormat="1" applyBorder="1" applyAlignment="1">
      <alignment horizontal="center" vertical="center"/>
    </xf>
    <xf numFmtId="166" fontId="25" fillId="0" borderId="24" xfId="12" applyNumberFormat="1" applyBorder="1" applyAlignment="1">
      <alignment horizontal="center" vertical="center"/>
    </xf>
    <xf numFmtId="166" fontId="25" fillId="16" borderId="52" xfId="12" applyNumberFormat="1" applyFill="1" applyAlignment="1">
      <alignment vertical="center"/>
    </xf>
    <xf numFmtId="164" fontId="73" fillId="10" borderId="7" xfId="5" applyNumberFormat="1" applyFont="1" applyFill="1" applyBorder="1" applyAlignment="1">
      <alignment horizontal="center"/>
    </xf>
    <xf numFmtId="164" fontId="73" fillId="9" borderId="7" xfId="5" applyNumberFormat="1" applyFont="1" applyFill="1" applyBorder="1" applyAlignment="1">
      <alignment horizontal="center"/>
    </xf>
    <xf numFmtId="2" fontId="73" fillId="10" borderId="7" xfId="5" applyNumberFormat="1" applyFont="1" applyFill="1" applyBorder="1" applyAlignment="1">
      <alignment horizontal="center"/>
    </xf>
    <xf numFmtId="2" fontId="73" fillId="9" borderId="7" xfId="5" applyNumberFormat="1" applyFont="1" applyFill="1" applyBorder="1" applyAlignment="1">
      <alignment horizontal="center"/>
    </xf>
    <xf numFmtId="166" fontId="73" fillId="10" borderId="7" xfId="5" applyNumberFormat="1" applyFont="1" applyFill="1" applyBorder="1" applyAlignment="1">
      <alignment horizontal="center"/>
    </xf>
    <xf numFmtId="166" fontId="73" fillId="9" borderId="7" xfId="5" applyNumberFormat="1" applyFont="1" applyFill="1" applyBorder="1" applyAlignment="1">
      <alignment horizontal="center"/>
    </xf>
    <xf numFmtId="2" fontId="34" fillId="12" borderId="7" xfId="5" applyNumberFormat="1" applyFont="1" applyFill="1" applyBorder="1" applyAlignment="1">
      <alignment horizontal="center"/>
    </xf>
    <xf numFmtId="166" fontId="36" fillId="0" borderId="7" xfId="2" applyNumberFormat="1" applyFont="1" applyBorder="1" applyAlignment="1">
      <alignment horizontal="right"/>
    </xf>
    <xf numFmtId="0" fontId="0" fillId="0" borderId="25" xfId="0" applyBorder="1" applyAlignment="1">
      <alignment horizontal="center" vertical="center"/>
    </xf>
    <xf numFmtId="0" fontId="9" fillId="0" borderId="7" xfId="0" applyFont="1" applyBorder="1" applyAlignment="1">
      <alignment horizontal="center"/>
    </xf>
    <xf numFmtId="0" fontId="0" fillId="0" borderId="7" xfId="0" quotePrefix="1" applyBorder="1" applyAlignment="1">
      <alignment horizontal="center"/>
    </xf>
    <xf numFmtId="0" fontId="0" fillId="0" borderId="9" xfId="0" applyBorder="1" applyAlignment="1">
      <alignment vertical="center"/>
    </xf>
    <xf numFmtId="0" fontId="0" fillId="0" borderId="9" xfId="0" applyBorder="1"/>
    <xf numFmtId="164" fontId="31" fillId="10" borderId="7" xfId="5" applyNumberFormat="1" applyFont="1" applyFill="1" applyBorder="1" applyAlignment="1">
      <alignment horizontal="center" vertical="center"/>
    </xf>
    <xf numFmtId="164" fontId="31" fillId="9" borderId="7" xfId="5" applyNumberFormat="1" applyFont="1" applyFill="1" applyBorder="1" applyAlignment="1">
      <alignment horizontal="center" vertical="center"/>
    </xf>
    <xf numFmtId="164" fontId="41" fillId="8" borderId="7" xfId="5" applyNumberFormat="1" applyFont="1" applyFill="1" applyBorder="1" applyAlignment="1">
      <alignment horizontal="center"/>
    </xf>
    <xf numFmtId="164" fontId="37" fillId="11" borderId="7" xfId="5" applyNumberFormat="1" applyFont="1" applyFill="1" applyBorder="1" applyAlignment="1">
      <alignment horizontal="center"/>
    </xf>
    <xf numFmtId="0" fontId="31" fillId="8" borderId="8" xfId="5" applyFont="1" applyFill="1" applyBorder="1" applyAlignment="1">
      <alignment horizontal="center"/>
    </xf>
    <xf numFmtId="0" fontId="35" fillId="0" borderId="54" xfId="6" applyFont="1" applyBorder="1" applyAlignment="1">
      <alignment horizontal="left"/>
    </xf>
    <xf numFmtId="0" fontId="51" fillId="0" borderId="4" xfId="6" applyFont="1" applyBorder="1"/>
    <xf numFmtId="0" fontId="47" fillId="0" borderId="16" xfId="6" applyFont="1" applyBorder="1" applyAlignment="1">
      <alignment horizontal="left"/>
    </xf>
    <xf numFmtId="0" fontId="53" fillId="0" borderId="46" xfId="6" applyFont="1" applyBorder="1" applyAlignment="1">
      <alignment horizontal="left"/>
    </xf>
    <xf numFmtId="0" fontId="52" fillId="0" borderId="46" xfId="6" applyFont="1" applyBorder="1" applyAlignment="1">
      <alignment horizontal="left"/>
    </xf>
    <xf numFmtId="0" fontId="54" fillId="0" borderId="17" xfId="6" applyFont="1" applyBorder="1" applyAlignment="1">
      <alignment horizontal="left"/>
    </xf>
    <xf numFmtId="0" fontId="33" fillId="0" borderId="54" xfId="6" applyFont="1" applyBorder="1"/>
    <xf numFmtId="0" fontId="31" fillId="0" borderId="54" xfId="5" applyFont="1" applyBorder="1"/>
    <xf numFmtId="0" fontId="47" fillId="0" borderId="54" xfId="6" applyFont="1" applyBorder="1" applyAlignment="1">
      <alignment horizontal="left"/>
    </xf>
    <xf numFmtId="0" fontId="33" fillId="0" borderId="54" xfId="6" applyFont="1" applyBorder="1" applyAlignment="1">
      <alignment horizontal="center" vertical="center"/>
    </xf>
    <xf numFmtId="0" fontId="35" fillId="0" borderId="54" xfId="6" applyFont="1" applyBorder="1"/>
    <xf numFmtId="0" fontId="43" fillId="0" borderId="54" xfId="7" applyFont="1" applyBorder="1" applyAlignment="1">
      <alignment vertical="top" wrapText="1"/>
    </xf>
    <xf numFmtId="0" fontId="43" fillId="0" borderId="54" xfId="6" applyFont="1" applyBorder="1"/>
    <xf numFmtId="0" fontId="35" fillId="0" borderId="54" xfId="7" applyFont="1" applyBorder="1"/>
    <xf numFmtId="0" fontId="31" fillId="8" borderId="46" xfId="7" applyFont="1" applyFill="1" applyBorder="1" applyAlignment="1">
      <alignment horizontal="center"/>
    </xf>
    <xf numFmtId="0" fontId="31" fillId="8" borderId="46" xfId="5" applyFont="1" applyFill="1" applyBorder="1" applyAlignment="1">
      <alignment horizontal="center"/>
    </xf>
    <xf numFmtId="0" fontId="35" fillId="0" borderId="54" xfId="6" applyFont="1" applyFill="1" applyBorder="1"/>
    <xf numFmtId="0" fontId="33" fillId="0" borderId="54" xfId="6" applyFont="1" applyFill="1" applyBorder="1"/>
    <xf numFmtId="0" fontId="71" fillId="0" borderId="9" xfId="12" applyFont="1" applyFill="1" applyBorder="1" applyAlignment="1">
      <alignment horizontal="center" vertical="center"/>
    </xf>
    <xf numFmtId="0" fontId="71" fillId="0" borderId="7" xfId="12" applyFont="1" applyFill="1" applyBorder="1" applyAlignment="1">
      <alignment horizontal="center" vertical="center"/>
    </xf>
    <xf numFmtId="166" fontId="34" fillId="11" borderId="7" xfId="7" applyNumberFormat="1" applyFont="1" applyFill="1" applyBorder="1" applyAlignment="1">
      <alignment horizontal="center"/>
    </xf>
    <xf numFmtId="0" fontId="25" fillId="0" borderId="56" xfId="12" applyBorder="1"/>
    <xf numFmtId="0" fontId="25" fillId="0" borderId="17" xfId="12" applyBorder="1" applyAlignment="1">
      <alignment horizontal="center" vertical="center"/>
    </xf>
    <xf numFmtId="11" fontId="25" fillId="0" borderId="16" xfId="12" applyNumberFormat="1" applyBorder="1" applyAlignment="1">
      <alignment horizontal="center" vertical="center"/>
    </xf>
    <xf numFmtId="11" fontId="25" fillId="0" borderId="46" xfId="12" applyNumberFormat="1" applyBorder="1" applyAlignment="1">
      <alignment horizontal="center" vertical="center"/>
    </xf>
    <xf numFmtId="11" fontId="25" fillId="0" borderId="17" xfId="12" applyNumberFormat="1" applyBorder="1" applyAlignment="1">
      <alignment horizontal="center" vertical="center"/>
    </xf>
    <xf numFmtId="0" fontId="5" fillId="2" borderId="56" xfId="13" applyFont="1" applyBorder="1" applyAlignment="1">
      <alignment horizontal="center" vertical="center"/>
    </xf>
    <xf numFmtId="166" fontId="25" fillId="0" borderId="37" xfId="12" applyNumberFormat="1" applyBorder="1" applyAlignment="1">
      <alignment horizontal="center" vertical="center"/>
    </xf>
    <xf numFmtId="166" fontId="25" fillId="0" borderId="3" xfId="12" applyNumberFormat="1" applyBorder="1" applyAlignment="1">
      <alignment horizontal="center" vertical="center"/>
    </xf>
    <xf numFmtId="166" fontId="25" fillId="0" borderId="34" xfId="12" applyNumberFormat="1" applyBorder="1" applyAlignment="1">
      <alignment horizontal="center" vertical="center"/>
    </xf>
    <xf numFmtId="165" fontId="25" fillId="0" borderId="7" xfId="12" applyNumberFormat="1" applyBorder="1" applyAlignment="1">
      <alignment horizontal="center" vertical="center"/>
    </xf>
    <xf numFmtId="165" fontId="25" fillId="0" borderId="24" xfId="12" applyNumberFormat="1" applyBorder="1" applyAlignment="1">
      <alignment horizontal="center" vertical="center"/>
    </xf>
    <xf numFmtId="1" fontId="25" fillId="0" borderId="25" xfId="12" applyNumberFormat="1" applyBorder="1" applyAlignment="1">
      <alignment horizontal="center" vertical="center"/>
    </xf>
    <xf numFmtId="166" fontId="25" fillId="8" borderId="25" xfId="12" applyNumberFormat="1" applyFill="1" applyBorder="1" applyAlignment="1">
      <alignment horizontal="center" vertical="center"/>
    </xf>
    <xf numFmtId="166" fontId="25" fillId="8" borderId="7" xfId="12" applyNumberFormat="1" applyFill="1" applyBorder="1" applyAlignment="1">
      <alignment horizontal="center" vertical="center"/>
    </xf>
    <xf numFmtId="166" fontId="25" fillId="8" borderId="24" xfId="12" applyNumberFormat="1" applyFill="1" applyBorder="1" applyAlignment="1">
      <alignment horizontal="center" vertical="center"/>
    </xf>
    <xf numFmtId="164" fontId="3" fillId="8" borderId="39" xfId="12" applyNumberFormat="1" applyFont="1" applyFill="1" applyBorder="1" applyAlignment="1">
      <alignment horizontal="center" vertical="center"/>
    </xf>
    <xf numFmtId="164" fontId="3" fillId="8" borderId="4" xfId="12" applyNumberFormat="1" applyFont="1" applyFill="1" applyBorder="1" applyAlignment="1">
      <alignment horizontal="center" vertical="center"/>
    </xf>
    <xf numFmtId="165" fontId="25" fillId="0" borderId="25" xfId="12" applyNumberFormat="1" applyBorder="1" applyAlignment="1">
      <alignment horizontal="center" vertical="center"/>
    </xf>
    <xf numFmtId="0" fontId="0" fillId="19" borderId="11" xfId="0" applyFill="1" applyBorder="1" applyAlignment="1">
      <alignment horizontal="center" vertical="center"/>
    </xf>
    <xf numFmtId="0" fontId="0" fillId="19" borderId="13" xfId="0" applyFill="1" applyBorder="1" applyAlignment="1">
      <alignment horizontal="center" vertical="center"/>
    </xf>
    <xf numFmtId="0" fontId="16" fillId="19" borderId="10" xfId="0" applyFont="1" applyFill="1" applyBorder="1" applyAlignment="1">
      <alignment horizontal="center" vertical="center"/>
    </xf>
    <xf numFmtId="0" fontId="0" fillId="19" borderId="14" xfId="0" applyFill="1" applyBorder="1" applyAlignment="1">
      <alignment horizontal="center" vertical="center"/>
    </xf>
    <xf numFmtId="0" fontId="25" fillId="19" borderId="9" xfId="2" applyFill="1" applyBorder="1" applyAlignment="1">
      <alignment vertical="center"/>
    </xf>
    <xf numFmtId="0" fontId="0" fillId="19" borderId="9" xfId="2" applyFont="1" applyFill="1" applyBorder="1" applyAlignment="1">
      <alignment horizontal="center" vertical="center"/>
    </xf>
    <xf numFmtId="0" fontId="25" fillId="19" borderId="8" xfId="2" applyFill="1" applyBorder="1" applyAlignment="1">
      <alignment horizontal="center" vertical="center"/>
    </xf>
    <xf numFmtId="166" fontId="25" fillId="19" borderId="25" xfId="12" applyNumberFormat="1" applyFill="1" applyBorder="1" applyAlignment="1">
      <alignment horizontal="center" vertical="center"/>
    </xf>
    <xf numFmtId="166" fontId="25" fillId="19" borderId="7" xfId="12" applyNumberFormat="1" applyFill="1" applyBorder="1" applyAlignment="1">
      <alignment horizontal="center" vertical="center"/>
    </xf>
    <xf numFmtId="166" fontId="25" fillId="19" borderId="24" xfId="12" applyNumberFormat="1" applyFill="1" applyBorder="1" applyAlignment="1">
      <alignment horizontal="center" vertical="center"/>
    </xf>
    <xf numFmtId="0" fontId="57" fillId="19" borderId="11" xfId="12" applyFont="1" applyFill="1" applyBorder="1" applyAlignment="1">
      <alignment horizontal="left" vertical="center"/>
    </xf>
    <xf numFmtId="0" fontId="25" fillId="19" borderId="3" xfId="12" applyFill="1" applyBorder="1" applyAlignment="1">
      <alignment horizontal="center" vertical="center"/>
    </xf>
    <xf numFmtId="0" fontId="25" fillId="19" borderId="16" xfId="2" applyFill="1" applyBorder="1" applyAlignment="1">
      <alignment vertical="center"/>
    </xf>
    <xf numFmtId="0" fontId="16" fillId="19" borderId="18" xfId="0" applyFont="1" applyFill="1" applyBorder="1" applyAlignment="1">
      <alignment horizontal="center"/>
    </xf>
    <xf numFmtId="0" fontId="0" fillId="19" borderId="10" xfId="0" applyFill="1" applyBorder="1" applyAlignment="1">
      <alignment horizontal="center" vertical="center"/>
    </xf>
    <xf numFmtId="0" fontId="0" fillId="19" borderId="25" xfId="0" applyFill="1" applyBorder="1"/>
    <xf numFmtId="0" fontId="0" fillId="19" borderId="4" xfId="0" applyFill="1" applyBorder="1" applyAlignment="1">
      <alignment horizontal="center"/>
    </xf>
    <xf numFmtId="0" fontId="0" fillId="19" borderId="24" xfId="0" applyFill="1" applyBorder="1" applyAlignment="1">
      <alignment horizontal="center"/>
    </xf>
    <xf numFmtId="0" fontId="0" fillId="19" borderId="25" xfId="0" applyFill="1" applyBorder="1" applyAlignment="1">
      <alignment horizontal="center" vertical="center"/>
    </xf>
    <xf numFmtId="0" fontId="0" fillId="19" borderId="7" xfId="0" applyFill="1" applyBorder="1" applyAlignment="1">
      <alignment horizontal="center" vertical="center"/>
    </xf>
    <xf numFmtId="0" fontId="0" fillId="19" borderId="24" xfId="0" applyFill="1" applyBorder="1" applyAlignment="1">
      <alignment horizontal="center" vertical="center"/>
    </xf>
    <xf numFmtId="0" fontId="58" fillId="19" borderId="11" xfId="0" applyFont="1" applyFill="1" applyBorder="1" applyAlignment="1">
      <alignment horizontal="left"/>
    </xf>
    <xf numFmtId="0" fontId="9" fillId="19" borderId="7" xfId="0" applyFont="1" applyFill="1" applyBorder="1" applyAlignment="1">
      <alignment horizontal="center"/>
    </xf>
    <xf numFmtId="0" fontId="0" fillId="19" borderId="7" xfId="0" quotePrefix="1" applyFill="1" applyBorder="1" applyAlignment="1">
      <alignment horizontal="center"/>
    </xf>
    <xf numFmtId="0" fontId="16" fillId="19" borderId="10" xfId="0" applyFont="1" applyFill="1" applyBorder="1" applyAlignment="1">
      <alignment horizontal="center"/>
    </xf>
    <xf numFmtId="0" fontId="0" fillId="19" borderId="25" xfId="0" applyFill="1" applyBorder="1" applyAlignment="1">
      <alignment vertical="center"/>
    </xf>
    <xf numFmtId="0" fontId="62" fillId="19" borderId="11" xfId="0" applyFont="1" applyFill="1" applyBorder="1" applyAlignment="1">
      <alignment horizontal="left" vertical="center"/>
    </xf>
    <xf numFmtId="0" fontId="25" fillId="19" borderId="36" xfId="12" applyFill="1" applyBorder="1" applyAlignment="1">
      <alignment horizontal="center" vertical="center"/>
    </xf>
    <xf numFmtId="0" fontId="25" fillId="19" borderId="30" xfId="12" applyFill="1" applyBorder="1" applyAlignment="1">
      <alignment horizontal="center" vertical="center"/>
    </xf>
    <xf numFmtId="0" fontId="18" fillId="19" borderId="10" xfId="12" applyFont="1" applyFill="1" applyBorder="1" applyAlignment="1">
      <alignment horizontal="center" vertical="center"/>
    </xf>
    <xf numFmtId="0" fontId="25" fillId="19" borderId="6" xfId="12" applyFill="1" applyBorder="1" applyAlignment="1">
      <alignment vertical="center"/>
    </xf>
    <xf numFmtId="0" fontId="25" fillId="19" borderId="31" xfId="12" applyFill="1" applyBorder="1" applyAlignment="1">
      <alignment vertical="center"/>
    </xf>
    <xf numFmtId="0" fontId="25" fillId="19" borderId="37" xfId="12" applyFill="1" applyBorder="1" applyAlignment="1">
      <alignment vertical="center"/>
    </xf>
    <xf numFmtId="0" fontId="25" fillId="19" borderId="34" xfId="12" applyFill="1" applyBorder="1" applyAlignment="1">
      <alignment horizontal="center" vertical="center"/>
    </xf>
    <xf numFmtId="0" fontId="25" fillId="19" borderId="37" xfId="12" applyFill="1" applyBorder="1" applyAlignment="1">
      <alignment horizontal="center" vertical="center"/>
    </xf>
    <xf numFmtId="0" fontId="58" fillId="19" borderId="11" xfId="12" applyFont="1" applyFill="1" applyBorder="1" applyAlignment="1">
      <alignment horizontal="left"/>
    </xf>
    <xf numFmtId="0" fontId="25" fillId="0" borderId="25" xfId="15" applyBorder="1" applyAlignment="1">
      <alignment horizontal="center" vertical="center"/>
    </xf>
    <xf numFmtId="0" fontId="25" fillId="0" borderId="7" xfId="15" applyBorder="1" applyAlignment="1">
      <alignment horizontal="center" vertical="center"/>
    </xf>
    <xf numFmtId="0" fontId="25" fillId="0" borderId="24" xfId="15" applyBorder="1" applyAlignment="1">
      <alignment horizontal="center" vertical="center"/>
    </xf>
    <xf numFmtId="2" fontId="25" fillId="0" borderId="25" xfId="12" applyNumberFormat="1" applyBorder="1" applyAlignment="1">
      <alignment horizontal="center" vertical="center"/>
    </xf>
    <xf numFmtId="2" fontId="25" fillId="0" borderId="7" xfId="12" applyNumberFormat="1" applyBorder="1" applyAlignment="1">
      <alignment horizontal="center" vertical="center"/>
    </xf>
    <xf numFmtId="2" fontId="25" fillId="0" borderId="24" xfId="12" applyNumberFormat="1" applyBorder="1" applyAlignment="1">
      <alignment horizontal="center" vertical="center"/>
    </xf>
    <xf numFmtId="164" fontId="3" fillId="8" borderId="7" xfId="12" applyNumberFormat="1" applyFont="1" applyFill="1" applyBorder="1" applyAlignment="1">
      <alignment horizontal="center" vertical="center"/>
    </xf>
    <xf numFmtId="0" fontId="25" fillId="0" borderId="25" xfId="12" applyFill="1" applyBorder="1" applyAlignment="1">
      <alignment horizontal="center" vertical="center"/>
    </xf>
    <xf numFmtId="0" fontId="25" fillId="0" borderId="7" xfId="12" applyFill="1" applyBorder="1" applyAlignment="1">
      <alignment horizontal="center" vertical="center"/>
    </xf>
    <xf numFmtId="0" fontId="25" fillId="0" borderId="24" xfId="12" applyFill="1" applyBorder="1" applyAlignment="1">
      <alignment horizontal="center" vertical="center"/>
    </xf>
    <xf numFmtId="2" fontId="25" fillId="8" borderId="25" xfId="12" applyNumberFormat="1" applyFill="1" applyBorder="1" applyAlignment="1">
      <alignment horizontal="center" vertical="center"/>
    </xf>
    <xf numFmtId="2" fontId="25" fillId="8" borderId="7" xfId="12" applyNumberFormat="1" applyFill="1" applyBorder="1" applyAlignment="1">
      <alignment horizontal="center" vertical="center"/>
    </xf>
    <xf numFmtId="2" fontId="25" fillId="8" borderId="24" xfId="12" applyNumberFormat="1" applyFill="1" applyBorder="1" applyAlignment="1">
      <alignment horizontal="center" vertical="center"/>
    </xf>
    <xf numFmtId="2" fontId="31" fillId="11" borderId="7" xfId="5" applyNumberFormat="1" applyFont="1" applyFill="1" applyBorder="1" applyAlignment="1">
      <alignment horizontal="center" vertical="center"/>
    </xf>
    <xf numFmtId="166" fontId="73" fillId="11" borderId="7" xfId="5" applyNumberFormat="1" applyFont="1" applyFill="1" applyBorder="1" applyAlignment="1">
      <alignment horizontal="center"/>
    </xf>
    <xf numFmtId="1" fontId="73" fillId="0" borderId="7" xfId="2" applyNumberFormat="1" applyFont="1" applyBorder="1" applyAlignment="1">
      <alignment horizontal="right"/>
    </xf>
    <xf numFmtId="166" fontId="73" fillId="0" borderId="7" xfId="2" applyNumberFormat="1" applyFont="1" applyBorder="1" applyAlignment="1">
      <alignment horizontal="right"/>
    </xf>
    <xf numFmtId="2" fontId="76" fillId="11" borderId="7" xfId="5" applyNumberFormat="1" applyFont="1" applyFill="1" applyBorder="1" applyAlignment="1">
      <alignment horizontal="center"/>
    </xf>
    <xf numFmtId="2" fontId="73" fillId="0" borderId="7" xfId="2" applyNumberFormat="1" applyFont="1" applyBorder="1" applyAlignment="1">
      <alignment horizontal="right"/>
    </xf>
    <xf numFmtId="2" fontId="76" fillId="10" borderId="7" xfId="5" applyNumberFormat="1" applyFont="1" applyFill="1" applyBorder="1" applyAlignment="1">
      <alignment horizontal="center"/>
    </xf>
    <xf numFmtId="2" fontId="76" fillId="9" borderId="7" xfId="5" applyNumberFormat="1" applyFont="1" applyFill="1" applyBorder="1" applyAlignment="1">
      <alignment horizontal="center"/>
    </xf>
    <xf numFmtId="164" fontId="73" fillId="11" borderId="7" xfId="5" applyNumberFormat="1" applyFont="1" applyFill="1" applyBorder="1" applyAlignment="1">
      <alignment horizontal="center"/>
    </xf>
    <xf numFmtId="2" fontId="39" fillId="11" borderId="7" xfId="5" applyNumberFormat="1" applyFont="1" applyFill="1" applyBorder="1" applyAlignment="1">
      <alignment horizontal="center" vertical="center"/>
    </xf>
    <xf numFmtId="168" fontId="39" fillId="0" borderId="7" xfId="2" applyNumberFormat="1" applyFont="1" applyBorder="1" applyAlignment="1">
      <alignment horizontal="center"/>
    </xf>
    <xf numFmtId="2" fontId="39" fillId="10" borderId="7" xfId="5" applyNumberFormat="1" applyFont="1" applyFill="1" applyBorder="1" applyAlignment="1">
      <alignment horizontal="center" vertical="center"/>
    </xf>
    <xf numFmtId="2" fontId="39" fillId="9" borderId="7" xfId="5" applyNumberFormat="1" applyFont="1" applyFill="1" applyBorder="1" applyAlignment="1">
      <alignment horizontal="center" vertical="center"/>
    </xf>
    <xf numFmtId="2" fontId="77" fillId="11" borderId="7" xfId="5" applyNumberFormat="1" applyFont="1" applyFill="1" applyBorder="1" applyAlignment="1">
      <alignment horizontal="center"/>
    </xf>
    <xf numFmtId="1" fontId="77" fillId="0" borderId="7" xfId="2" applyNumberFormat="1" applyFont="1" applyBorder="1" applyAlignment="1">
      <alignment horizontal="right"/>
    </xf>
    <xf numFmtId="2" fontId="77" fillId="10" borderId="7" xfId="5" applyNumberFormat="1" applyFont="1" applyFill="1" applyBorder="1" applyAlignment="1">
      <alignment horizontal="center"/>
    </xf>
    <xf numFmtId="2" fontId="77" fillId="9" borderId="7" xfId="5" applyNumberFormat="1" applyFont="1" applyFill="1" applyBorder="1" applyAlignment="1">
      <alignment horizontal="center"/>
    </xf>
    <xf numFmtId="0" fontId="31" fillId="0" borderId="7" xfId="9" applyFont="1" applyBorder="1" applyAlignment="1">
      <alignment horizontal="left"/>
    </xf>
    <xf numFmtId="0" fontId="33" fillId="0" borderId="56" xfId="6" applyFont="1" applyBorder="1"/>
    <xf numFmtId="166" fontId="77" fillId="11" borderId="7" xfId="5" applyNumberFormat="1" applyFont="1" applyFill="1" applyBorder="1" applyAlignment="1">
      <alignment horizontal="center"/>
    </xf>
    <xf numFmtId="166" fontId="77" fillId="10" borderId="7" xfId="5" applyNumberFormat="1" applyFont="1" applyFill="1" applyBorder="1" applyAlignment="1">
      <alignment horizontal="center"/>
    </xf>
    <xf numFmtId="166" fontId="77" fillId="9" borderId="7" xfId="5" applyNumberFormat="1" applyFont="1" applyFill="1" applyBorder="1" applyAlignment="1">
      <alignment horizontal="center"/>
    </xf>
    <xf numFmtId="164" fontId="31" fillId="11" borderId="7" xfId="5" applyNumberFormat="1" applyFont="1" applyFill="1" applyBorder="1" applyAlignment="1">
      <alignment horizontal="center" vertical="center"/>
    </xf>
    <xf numFmtId="164" fontId="31" fillId="12" borderId="7" xfId="5" applyNumberFormat="1" applyFont="1" applyFill="1" applyBorder="1" applyAlignment="1">
      <alignment horizontal="center" vertical="center"/>
    </xf>
    <xf numFmtId="2" fontId="36" fillId="11" borderId="7" xfId="5" applyNumberFormat="1" applyFont="1" applyFill="1" applyBorder="1" applyAlignment="1">
      <alignment horizontal="center"/>
    </xf>
    <xf numFmtId="2" fontId="36" fillId="10" borderId="7" xfId="5" applyNumberFormat="1" applyFont="1" applyFill="1" applyBorder="1" applyAlignment="1">
      <alignment horizontal="center"/>
    </xf>
    <xf numFmtId="2" fontId="36" fillId="9" borderId="7" xfId="5" applyNumberFormat="1" applyFont="1" applyFill="1" applyBorder="1" applyAlignment="1">
      <alignment horizontal="center"/>
    </xf>
    <xf numFmtId="164" fontId="36" fillId="10" borderId="7" xfId="5" applyNumberFormat="1" applyFont="1" applyFill="1" applyBorder="1" applyAlignment="1">
      <alignment horizontal="center"/>
    </xf>
    <xf numFmtId="164" fontId="36" fillId="9" borderId="7" xfId="5" applyNumberFormat="1" applyFont="1" applyFill="1" applyBorder="1" applyAlignment="1">
      <alignment horizontal="center"/>
    </xf>
    <xf numFmtId="167" fontId="31" fillId="0" borderId="7" xfId="5" applyNumberFormat="1" applyFont="1" applyBorder="1" applyAlignment="1">
      <alignment horizontal="center"/>
    </xf>
    <xf numFmtId="167" fontId="31" fillId="0" borderId="3" xfId="5" applyNumberFormat="1" applyFont="1" applyBorder="1" applyAlignment="1">
      <alignment horizontal="center"/>
    </xf>
    <xf numFmtId="0" fontId="31" fillId="8" borderId="56" xfId="5" applyFont="1" applyFill="1" applyBorder="1" applyAlignment="1">
      <alignment horizontal="left"/>
    </xf>
    <xf numFmtId="2" fontId="39" fillId="13" borderId="7" xfId="5" applyNumberFormat="1" applyFont="1" applyFill="1" applyBorder="1" applyAlignment="1">
      <alignment horizontal="center" vertical="center"/>
    </xf>
    <xf numFmtId="164" fontId="78" fillId="11" borderId="7" xfId="5" applyNumberFormat="1" applyFont="1" applyFill="1" applyBorder="1" applyAlignment="1">
      <alignment horizontal="center"/>
    </xf>
    <xf numFmtId="166" fontId="73" fillId="0" borderId="7" xfId="7" applyNumberFormat="1" applyFont="1" applyBorder="1" applyAlignment="1">
      <alignment horizontal="right"/>
    </xf>
    <xf numFmtId="166" fontId="73" fillId="10" borderId="7" xfId="5" applyNumberFormat="1" applyFont="1" applyFill="1" applyBorder="1" applyAlignment="1">
      <alignment horizontal="center" vertical="center"/>
    </xf>
    <xf numFmtId="166" fontId="73" fillId="9" borderId="7" xfId="5" applyNumberFormat="1" applyFont="1" applyFill="1" applyBorder="1" applyAlignment="1">
      <alignment horizontal="center" vertical="center"/>
    </xf>
    <xf numFmtId="2" fontId="73" fillId="0" borderId="7" xfId="2" applyNumberFormat="1" applyFont="1" applyBorder="1" applyAlignment="1">
      <alignment horizontal="center"/>
    </xf>
    <xf numFmtId="168" fontId="31" fillId="0" borderId="7" xfId="2" applyNumberFormat="1" applyFont="1" applyBorder="1" applyAlignment="1">
      <alignment horizontal="center"/>
    </xf>
    <xf numFmtId="169" fontId="31" fillId="12" borderId="7" xfId="5" applyNumberFormat="1" applyFont="1" applyFill="1" applyBorder="1" applyAlignment="1">
      <alignment horizontal="center"/>
    </xf>
    <xf numFmtId="166" fontId="77" fillId="0" borderId="7" xfId="2" applyNumberFormat="1" applyFont="1" applyBorder="1" applyAlignment="1">
      <alignment horizontal="right"/>
    </xf>
    <xf numFmtId="2" fontId="34" fillId="0" borderId="7" xfId="2" applyNumberFormat="1" applyFont="1" applyBorder="1" applyAlignment="1">
      <alignment horizontal="right"/>
    </xf>
    <xf numFmtId="168" fontId="34" fillId="0" borderId="8" xfId="2" applyNumberFormat="1" applyFont="1" applyBorder="1" applyAlignment="1">
      <alignment horizontal="left"/>
    </xf>
    <xf numFmtId="0" fontId="38" fillId="0" borderId="9" xfId="0" applyFont="1" applyBorder="1" applyAlignment="1">
      <alignment horizontal="left"/>
    </xf>
    <xf numFmtId="168" fontId="34" fillId="0" borderId="8" xfId="2" quotePrefix="1" applyNumberFormat="1" applyFont="1" applyBorder="1" applyAlignment="1">
      <alignment horizontal="left"/>
    </xf>
    <xf numFmtId="168" fontId="36" fillId="0" borderId="8" xfId="5" applyNumberFormat="1" applyFont="1" applyBorder="1" applyAlignment="1">
      <alignment horizontal="left"/>
    </xf>
    <xf numFmtId="168" fontId="36" fillId="0" borderId="9" xfId="5" applyNumberFormat="1" applyFont="1" applyBorder="1" applyAlignment="1">
      <alignment horizontal="left"/>
    </xf>
    <xf numFmtId="0" fontId="3" fillId="16" borderId="8" xfId="12" applyFont="1" applyFill="1" applyBorder="1" applyAlignment="1">
      <alignment horizontal="center" vertical="center"/>
    </xf>
    <xf numFmtId="0" fontId="3" fillId="16" borderId="14" xfId="12" applyFont="1" applyFill="1" applyBorder="1" applyAlignment="1">
      <alignment horizontal="center" vertical="center"/>
    </xf>
    <xf numFmtId="0" fontId="3" fillId="16" borderId="44" xfId="12" applyFont="1" applyFill="1" applyBorder="1" applyAlignment="1">
      <alignment horizontal="center" vertical="center"/>
    </xf>
    <xf numFmtId="0" fontId="3" fillId="16" borderId="55" xfId="12" applyFont="1" applyFill="1" applyBorder="1" applyAlignment="1">
      <alignment horizontal="center" vertical="center"/>
    </xf>
    <xf numFmtId="0" fontId="3" fillId="16" borderId="5" xfId="12" applyFont="1" applyFill="1" applyBorder="1" applyAlignment="1">
      <alignment horizontal="center" vertical="center"/>
    </xf>
    <xf numFmtId="0" fontId="3" fillId="16" borderId="31" xfId="12" applyFont="1" applyFill="1" applyBorder="1" applyAlignment="1">
      <alignment horizontal="center" vertical="center"/>
    </xf>
    <xf numFmtId="0" fontId="3" fillId="16" borderId="2" xfId="12" applyFont="1" applyFill="1" applyBorder="1" applyAlignment="1">
      <alignment horizontal="center" vertical="center"/>
    </xf>
    <xf numFmtId="0" fontId="3" fillId="16" borderId="23" xfId="12" applyFont="1" applyFill="1" applyBorder="1" applyAlignment="1">
      <alignment horizontal="center" vertical="center"/>
    </xf>
    <xf numFmtId="0" fontId="3" fillId="16" borderId="43" xfId="12" applyFont="1" applyFill="1" applyBorder="1" applyAlignment="1">
      <alignment horizontal="center" vertical="center"/>
    </xf>
    <xf numFmtId="0" fontId="3" fillId="16" borderId="32" xfId="12" applyFont="1" applyFill="1" applyBorder="1" applyAlignment="1">
      <alignment horizontal="center" vertical="center"/>
    </xf>
    <xf numFmtId="0" fontId="58" fillId="0" borderId="36" xfId="12" applyFont="1" applyBorder="1" applyAlignment="1">
      <alignment vertical="center"/>
    </xf>
    <xf numFmtId="0" fontId="58" fillId="0" borderId="38" xfId="12" applyFont="1" applyBorder="1" applyAlignment="1">
      <alignment vertical="center"/>
    </xf>
    <xf numFmtId="0" fontId="3" fillId="16" borderId="5" xfId="12" applyFont="1" applyFill="1" applyBorder="1" applyAlignment="1">
      <alignment horizontal="center" vertical="center" wrapText="1"/>
    </xf>
    <xf numFmtId="0" fontId="5" fillId="2" borderId="6" xfId="13" applyFont="1" applyBorder="1" applyAlignment="1">
      <alignment horizontal="center" vertical="center"/>
    </xf>
    <xf numFmtId="0" fontId="25" fillId="0" borderId="13" xfId="12" applyBorder="1" applyAlignment="1">
      <alignment horizontal="center" vertical="center"/>
    </xf>
    <xf numFmtId="0" fontId="25" fillId="0" borderId="10" xfId="12" applyBorder="1" applyAlignment="1">
      <alignment horizontal="center" vertical="center"/>
    </xf>
    <xf numFmtId="0" fontId="25" fillId="0" borderId="14" xfId="12" applyBorder="1" applyAlignment="1">
      <alignment horizontal="center" vertical="center"/>
    </xf>
    <xf numFmtId="0" fontId="5" fillId="2" borderId="54" xfId="13" applyFont="1" applyBorder="1" applyAlignment="1">
      <alignment horizontal="center" vertical="center"/>
    </xf>
    <xf numFmtId="0" fontId="3" fillId="16" borderId="31" xfId="12" applyFont="1" applyFill="1" applyBorder="1" applyAlignment="1">
      <alignment horizontal="center" vertical="center" wrapText="1"/>
    </xf>
    <xf numFmtId="0" fontId="3" fillId="16" borderId="2" xfId="12" applyFont="1" applyFill="1" applyBorder="1" applyAlignment="1">
      <alignment horizontal="center" vertical="center" wrapText="1"/>
    </xf>
    <xf numFmtId="0" fontId="3" fillId="16" borderId="23" xfId="12" applyFont="1" applyFill="1" applyBorder="1" applyAlignment="1">
      <alignment horizontal="center" vertical="center" wrapText="1"/>
    </xf>
    <xf numFmtId="0" fontId="3" fillId="16" borderId="43" xfId="12" applyFont="1" applyFill="1" applyBorder="1" applyAlignment="1">
      <alignment horizontal="center" vertical="center" wrapText="1"/>
    </xf>
    <xf numFmtId="0" fontId="3" fillId="16" borderId="32" xfId="12" applyFont="1" applyFill="1" applyBorder="1" applyAlignment="1">
      <alignment horizontal="center" vertical="center" wrapText="1"/>
    </xf>
    <xf numFmtId="0" fontId="5" fillId="2" borderId="52" xfId="13" applyFont="1" applyBorder="1" applyAlignment="1">
      <alignment horizontal="center" vertical="center"/>
    </xf>
    <xf numFmtId="0" fontId="66" fillId="0" borderId="18" xfId="14" applyFont="1" applyBorder="1" applyAlignment="1">
      <alignment horizontal="center" vertical="center"/>
    </xf>
    <xf numFmtId="0" fontId="66" fillId="0" borderId="13" xfId="14" applyFont="1" applyBorder="1" applyAlignment="1">
      <alignment horizontal="center" vertical="center"/>
    </xf>
    <xf numFmtId="0" fontId="66" fillId="0" borderId="10" xfId="14" applyFont="1" applyBorder="1" applyAlignment="1">
      <alignment horizontal="center" vertical="center"/>
    </xf>
    <xf numFmtId="0" fontId="66" fillId="0" borderId="14" xfId="14" applyFont="1" applyBorder="1" applyAlignment="1">
      <alignment horizontal="center" vertical="center"/>
    </xf>
    <xf numFmtId="0" fontId="57" fillId="0" borderId="36" xfId="12" applyFont="1" applyBorder="1" applyAlignment="1">
      <alignment vertical="center" wrapText="1"/>
    </xf>
    <xf numFmtId="0" fontId="57" fillId="0" borderId="38" xfId="12" applyFont="1" applyBorder="1" applyAlignment="1">
      <alignment vertical="center"/>
    </xf>
    <xf numFmtId="0" fontId="3" fillId="0" borderId="33" xfId="12" applyFont="1" applyBorder="1" applyAlignment="1">
      <alignment vertical="center"/>
    </xf>
    <xf numFmtId="0" fontId="3" fillId="0" borderId="17" xfId="12" applyFont="1" applyBorder="1" applyAlignment="1">
      <alignment vertical="center"/>
    </xf>
    <xf numFmtId="0" fontId="3" fillId="0" borderId="22" xfId="12" applyFont="1" applyBorder="1" applyAlignment="1">
      <alignment vertical="center"/>
    </xf>
    <xf numFmtId="0" fontId="3" fillId="0" borderId="46" xfId="12" applyFont="1" applyBorder="1" applyAlignment="1">
      <alignment vertical="center"/>
    </xf>
    <xf numFmtId="0" fontId="66" fillId="0" borderId="33" xfId="14" applyFont="1" applyBorder="1" applyAlignment="1">
      <alignment horizontal="center" vertical="center"/>
    </xf>
    <xf numFmtId="0" fontId="66" fillId="0" borderId="32" xfId="14" applyFont="1" applyBorder="1" applyAlignment="1">
      <alignment horizontal="center" vertical="center"/>
    </xf>
    <xf numFmtId="0" fontId="66" fillId="0" borderId="22" xfId="14" applyFont="1" applyBorder="1" applyAlignment="1">
      <alignment horizontal="center" vertical="center"/>
    </xf>
    <xf numFmtId="0" fontId="66" fillId="0" borderId="52" xfId="14" applyFont="1" applyBorder="1" applyAlignment="1">
      <alignment horizontal="center" vertical="center"/>
    </xf>
    <xf numFmtId="0" fontId="66" fillId="0" borderId="23" xfId="14" applyFont="1" applyBorder="1" applyAlignment="1">
      <alignment horizontal="center" vertical="center"/>
    </xf>
    <xf numFmtId="0" fontId="58" fillId="0" borderId="36" xfId="12" applyFont="1" applyBorder="1" applyAlignment="1">
      <alignment horizontal="left" vertical="center"/>
    </xf>
    <xf numFmtId="0" fontId="58" fillId="0" borderId="40" xfId="12" applyFont="1" applyBorder="1" applyAlignment="1">
      <alignment horizontal="left" vertical="center"/>
    </xf>
    <xf numFmtId="0" fontId="58" fillId="0" borderId="38" xfId="12" applyFont="1" applyBorder="1" applyAlignment="1">
      <alignment horizontal="left" vertical="center"/>
    </xf>
    <xf numFmtId="0" fontId="62" fillId="0" borderId="36" xfId="12" applyFont="1" applyBorder="1" applyAlignment="1">
      <alignment horizontal="left" vertical="center"/>
    </xf>
    <xf numFmtId="0" fontId="62" fillId="0" borderId="38" xfId="12" applyFont="1" applyBorder="1" applyAlignment="1">
      <alignment horizontal="left" vertical="center"/>
    </xf>
    <xf numFmtId="0" fontId="3" fillId="0" borderId="25" xfId="12" applyFont="1" applyBorder="1" applyAlignment="1">
      <alignment vertical="center"/>
    </xf>
    <xf numFmtId="0" fontId="3" fillId="0" borderId="7" xfId="12" applyFont="1" applyBorder="1" applyAlignment="1">
      <alignment vertical="center"/>
    </xf>
    <xf numFmtId="0" fontId="0" fillId="0" borderId="25" xfId="12" applyFont="1" applyBorder="1" applyAlignment="1">
      <alignment horizontal="left" vertical="center"/>
    </xf>
    <xf numFmtId="0" fontId="7" fillId="0" borderId="7" xfId="12" applyFont="1" applyBorder="1" applyAlignment="1">
      <alignment horizontal="left" vertical="center"/>
    </xf>
    <xf numFmtId="0" fontId="3" fillId="0" borderId="30" xfId="12" applyFont="1" applyBorder="1" applyAlignment="1">
      <alignment vertical="center"/>
    </xf>
    <xf numFmtId="0" fontId="3" fillId="0" borderId="16" xfId="12" applyFont="1" applyBorder="1" applyAlignment="1">
      <alignment vertical="center"/>
    </xf>
    <xf numFmtId="0" fontId="58" fillId="0" borderId="14" xfId="12" applyFont="1" applyBorder="1" applyAlignment="1">
      <alignment horizontal="left" vertical="center" wrapText="1"/>
    </xf>
    <xf numFmtId="0" fontId="7" fillId="0" borderId="25" xfId="12" quotePrefix="1" applyFont="1" applyBorder="1" applyAlignment="1">
      <alignment horizontal="left" vertical="center"/>
    </xf>
    <xf numFmtId="0" fontId="7" fillId="0" borderId="7" xfId="12" quotePrefix="1" applyFont="1" applyBorder="1" applyAlignment="1">
      <alignment horizontal="left" vertical="center"/>
    </xf>
    <xf numFmtId="0" fontId="5" fillId="2" borderId="10" xfId="13" applyFont="1" applyBorder="1" applyAlignment="1">
      <alignment horizontal="center" vertical="center"/>
    </xf>
    <xf numFmtId="0" fontId="11" fillId="0" borderId="19" xfId="11" applyFont="1" applyBorder="1" applyAlignment="1">
      <alignment horizontal="center" vertical="center"/>
    </xf>
    <xf numFmtId="0" fontId="12" fillId="0" borderId="20" xfId="11" applyFont="1" applyBorder="1" applyAlignment="1">
      <alignment horizontal="center" vertical="center"/>
    </xf>
    <xf numFmtId="0" fontId="12" fillId="0" borderId="21" xfId="11" applyFont="1" applyBorder="1" applyAlignment="1">
      <alignment horizontal="center" vertical="center"/>
    </xf>
    <xf numFmtId="0" fontId="5" fillId="2" borderId="18" xfId="13" applyFont="1" applyBorder="1" applyAlignment="1">
      <alignment horizontal="center" vertical="center"/>
    </xf>
    <xf numFmtId="0" fontId="4" fillId="2" borderId="18" xfId="13" applyBorder="1" applyAlignment="1">
      <alignment horizontal="center" vertical="center"/>
    </xf>
    <xf numFmtId="0" fontId="57" fillId="0" borderId="11" xfId="12" applyFont="1" applyBorder="1" applyAlignment="1">
      <alignment horizontal="left" vertical="center" wrapText="1"/>
    </xf>
    <xf numFmtId="0" fontId="62" fillId="0" borderId="11" xfId="12" applyFont="1" applyBorder="1" applyAlignment="1">
      <alignment horizontal="left" vertical="center"/>
    </xf>
    <xf numFmtId="0" fontId="25" fillId="3" borderId="7" xfId="12" quotePrefix="1" applyFill="1" applyBorder="1" applyAlignment="1">
      <alignment vertical="center"/>
    </xf>
    <xf numFmtId="0" fontId="11" fillId="0" borderId="19" xfId="1" applyFont="1" applyBorder="1" applyAlignment="1">
      <alignment horizontal="center" vertical="center"/>
    </xf>
    <xf numFmtId="0" fontId="11" fillId="0" borderId="20" xfId="1" applyFont="1" applyBorder="1" applyAlignment="1">
      <alignment horizontal="center" vertical="center"/>
    </xf>
    <xf numFmtId="0" fontId="11" fillId="0" borderId="21" xfId="1" applyFont="1" applyBorder="1" applyAlignment="1">
      <alignment horizontal="center" vertical="center"/>
    </xf>
    <xf numFmtId="0" fontId="58" fillId="0" borderId="36" xfId="2" applyFont="1" applyBorder="1" applyAlignment="1">
      <alignment vertical="center"/>
    </xf>
    <xf numFmtId="0" fontId="58" fillId="0" borderId="40" xfId="2" applyFont="1" applyBorder="1" applyAlignment="1">
      <alignment vertical="center"/>
    </xf>
    <xf numFmtId="0" fontId="25" fillId="0" borderId="41" xfId="2" applyAlignment="1">
      <alignment horizontal="center" vertical="center"/>
    </xf>
    <xf numFmtId="0" fontId="7" fillId="0" borderId="41" xfId="2" applyFont="1" applyAlignment="1">
      <alignment horizontal="center" vertical="center"/>
    </xf>
    <xf numFmtId="0" fontId="25" fillId="0" borderId="41" xfId="2" applyAlignment="1">
      <alignment horizontal="center"/>
    </xf>
    <xf numFmtId="0" fontId="58" fillId="0" borderId="36" xfId="2" applyFont="1" applyBorder="1" applyAlignment="1">
      <alignment vertical="center" wrapText="1"/>
    </xf>
    <xf numFmtId="0" fontId="58" fillId="0" borderId="45" xfId="2" applyFont="1" applyBorder="1" applyAlignment="1">
      <alignment vertical="center"/>
    </xf>
    <xf numFmtId="0" fontId="25" fillId="0" borderId="36" xfId="2" applyBorder="1" applyAlignment="1">
      <alignment vertical="center" wrapText="1"/>
    </xf>
    <xf numFmtId="0" fontId="25" fillId="0" borderId="40" xfId="2" applyBorder="1" applyAlignment="1">
      <alignment vertical="center"/>
    </xf>
    <xf numFmtId="0" fontId="58" fillId="0" borderId="38" xfId="2" applyFont="1" applyBorder="1" applyAlignment="1">
      <alignment vertical="center"/>
    </xf>
    <xf numFmtId="166" fontId="34" fillId="12" borderId="7" xfId="5" applyNumberFormat="1" applyFont="1" applyFill="1" applyBorder="1" applyAlignment="1">
      <alignment horizontal="center"/>
    </xf>
  </cellXfs>
  <cellStyles count="17">
    <cellStyle name="20% - Colore 3" xfId="10" builtinId="38"/>
    <cellStyle name="Colore 5 2" xfId="3" xr:uid="{112DCE29-7E47-4515-879B-88888036A9E0}"/>
    <cellStyle name="Colore 5 3" xfId="13" xr:uid="{D4F4B9EA-6A63-4494-9B8B-89F5CF6E3412}"/>
    <cellStyle name="Colore 5 3 2" xfId="16" xr:uid="{8843C09F-6794-40A8-93EF-6362EB5E5E2C}"/>
    <cellStyle name="Normal 2" xfId="9" xr:uid="{80AABE70-B386-4EBD-9BFA-250BD433C0EB}"/>
    <cellStyle name="Normal 4" xfId="7" xr:uid="{0AD3EC62-A4E0-4E04-85B9-A68ADDEAC2C6}"/>
    <cellStyle name="Normal_FredKa" xfId="8" xr:uid="{49937A77-71C6-4E4E-89E5-01A7CB4FDB9F}"/>
    <cellStyle name="Normale" xfId="0" builtinId="0"/>
    <cellStyle name="Normale 2" xfId="2" xr:uid="{ECF01691-E169-4E32-B545-F5CA43712B0E}"/>
    <cellStyle name="Normale 2 2" xfId="5" xr:uid="{14B0C9CB-A0BC-4F6E-9FC1-0CCF1F6B51AD}"/>
    <cellStyle name="Normale 3" xfId="6" xr:uid="{6F9591FF-2874-4BD6-9A6A-A1A1EBF74DB8}"/>
    <cellStyle name="Normale 4" xfId="12" xr:uid="{2BDACEFA-5442-4AD3-9BC6-34F0CA43A19C}"/>
    <cellStyle name="Normale 4 2" xfId="15" xr:uid="{AA2A8E9D-E26F-4DD1-8CD7-CFA590A5C103}"/>
    <cellStyle name="Testo descrittivo 2" xfId="14" xr:uid="{F5DD1415-AF8B-4A51-A0BC-63FB142FA7D6}"/>
    <cellStyle name="Titolo 5" xfId="1" xr:uid="{B69598B7-B9F2-4638-84F7-FC550ACC5EBA}"/>
    <cellStyle name="Titolo 6" xfId="11" xr:uid="{64F8D369-F0F5-420C-BAA7-738D2474FA8F}"/>
    <cellStyle name="Valore valido" xfId="4" builtinId="26"/>
  </cellStyles>
  <dxfs count="0"/>
  <tableStyles count="0" defaultTableStyle="TableStyleMedium2" defaultPivotStyle="PivotStyleLight16"/>
  <colors>
    <mruColors>
      <color rgb="FF0000FF"/>
      <color rgb="FF008000"/>
      <color rgb="FF339966"/>
      <color rgb="FFCCFFCC"/>
      <color rgb="FFFFCCCC"/>
      <color rgb="FFB2B2B2"/>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Drop" dropStyle="combo" dx="22" fmlaLink="$A$8" fmlaRange="$N$7:$N$17" noThreeD="1" sel="6" val="2"/>
</file>

<file path=xl/ctrlProps/ctrlProp2.xml><?xml version="1.0" encoding="utf-8"?>
<formControlPr xmlns="http://schemas.microsoft.com/office/spreadsheetml/2009/9/main" objectType="Drop" dropStyle="combo" dx="22" fmlaLink="$A$10" fmlaRange="$O$7:$O$16" noThreeD="1" sel="6" val="2"/>
</file>

<file path=xl/ctrlProps/ctrlProp3.xml><?xml version="1.0" encoding="utf-8"?>
<formControlPr xmlns="http://schemas.microsoft.com/office/spreadsheetml/2009/9/main" objectType="Drop" dropStyle="combo" dx="22" fmlaLink="$A$12" fmlaRange="$N$18:$N$19" noThreeD="1" sel="1" val="0"/>
</file>

<file path=xl/ctrlProps/ctrlProp4.xml><?xml version="1.0" encoding="utf-8"?>
<formControlPr xmlns="http://schemas.microsoft.com/office/spreadsheetml/2009/9/main" objectType="Drop" dropStyle="combo" dx="22" fmlaLink="$A$13" fmlaRange="$O$18:$O$19" noThreeD="1" sel="2" val="0"/>
</file>

<file path=xl/ctrlProps/ctrlProp5.xml><?xml version="1.0" encoding="utf-8"?>
<formControlPr xmlns="http://schemas.microsoft.com/office/spreadsheetml/2009/9/main" objectType="Drop" dropStyle="combo" dx="22" fmlaLink="$A$15" fmlaRange="$P$8:$P$9" noThreeD="1" sel="1" val="0"/>
</file>

<file path=xl/ctrlProps/ctrlProp6.xml><?xml version="1.0" encoding="utf-8"?>
<formControlPr xmlns="http://schemas.microsoft.com/office/spreadsheetml/2009/9/main" objectType="Drop" dropStyle="combo" dx="22" fmlaLink="$A$16" fmlaRange="$P$8:$P$9" noThreeD="1" sel="1" val="0"/>
</file>

<file path=xl/ctrlProps/ctrlProp7.xml><?xml version="1.0" encoding="utf-8"?>
<formControlPr xmlns="http://schemas.microsoft.com/office/spreadsheetml/2009/9/main" objectType="Drop" dropStyle="combo" dx="22" fmlaLink="$A$19" fmlaRange="$P$10:$P$16" noThreeD="1" sel="4" val="0"/>
</file>

<file path=xl/ctrlProps/ctrlProp8.xml><?xml version="1.0" encoding="utf-8"?>
<formControlPr xmlns="http://schemas.microsoft.com/office/spreadsheetml/2009/9/main" objectType="Drop" dropStyle="combo" dx="22" fmlaLink="$A$20" fmlaRange="$P$10:$P$16" noThreeD="1" sel="5" val="0"/>
</file>

<file path=xl/ctrlProps/ctrlProp9.xml><?xml version="1.0" encoding="utf-8"?>
<formControlPr xmlns="http://schemas.microsoft.com/office/spreadsheetml/2009/9/main" objectType="Drop" dropStyle="combo" dx="22" fmlaLink="$A$3" fmlaRange="$N$3:$N$6" noThreeD="1" sel="1"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2331720</xdr:colOff>
          <xdr:row>7</xdr:row>
          <xdr:rowOff>0</xdr:rowOff>
        </xdr:from>
        <xdr:to>
          <xdr:col>7</xdr:col>
          <xdr:colOff>0</xdr:colOff>
          <xdr:row>8</xdr:row>
          <xdr:rowOff>0</xdr:rowOff>
        </xdr:to>
        <xdr:sp macro="" textlink="">
          <xdr:nvSpPr>
            <xdr:cNvPr id="4097" name="Drop Down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2331720</xdr:colOff>
          <xdr:row>9</xdr:row>
          <xdr:rowOff>0</xdr:rowOff>
        </xdr:from>
        <xdr:to>
          <xdr:col>7</xdr:col>
          <xdr:colOff>0</xdr:colOff>
          <xdr:row>10</xdr:row>
          <xdr:rowOff>0</xdr:rowOff>
        </xdr:to>
        <xdr:sp macro="" textlink="">
          <xdr:nvSpPr>
            <xdr:cNvPr id="4098" name="Drop Down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2331720</xdr:colOff>
          <xdr:row>11</xdr:row>
          <xdr:rowOff>0</xdr:rowOff>
        </xdr:from>
        <xdr:to>
          <xdr:col>7</xdr:col>
          <xdr:colOff>0</xdr:colOff>
          <xdr:row>12</xdr:row>
          <xdr:rowOff>0</xdr:rowOff>
        </xdr:to>
        <xdr:sp macro="" textlink="">
          <xdr:nvSpPr>
            <xdr:cNvPr id="4099" name="Drop Down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xdr:row>
          <xdr:rowOff>0</xdr:rowOff>
        </xdr:from>
        <xdr:to>
          <xdr:col>7</xdr:col>
          <xdr:colOff>0</xdr:colOff>
          <xdr:row>13</xdr:row>
          <xdr:rowOff>0</xdr:rowOff>
        </xdr:to>
        <xdr:sp macro="" textlink="">
          <xdr:nvSpPr>
            <xdr:cNvPr id="4100" name="Drop Down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2316480</xdr:colOff>
          <xdr:row>14</xdr:row>
          <xdr:rowOff>0</xdr:rowOff>
        </xdr:from>
        <xdr:to>
          <xdr:col>7</xdr:col>
          <xdr:colOff>0</xdr:colOff>
          <xdr:row>15</xdr:row>
          <xdr:rowOff>0</xdr:rowOff>
        </xdr:to>
        <xdr:sp macro="" textlink="">
          <xdr:nvSpPr>
            <xdr:cNvPr id="4101" name="Drop Down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2316480</xdr:colOff>
          <xdr:row>15</xdr:row>
          <xdr:rowOff>0</xdr:rowOff>
        </xdr:from>
        <xdr:to>
          <xdr:col>7</xdr:col>
          <xdr:colOff>0</xdr:colOff>
          <xdr:row>16</xdr:row>
          <xdr:rowOff>0</xdr:rowOff>
        </xdr:to>
        <xdr:sp macro="" textlink="">
          <xdr:nvSpPr>
            <xdr:cNvPr id="4102" name="Drop Down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2316480</xdr:colOff>
          <xdr:row>18</xdr:row>
          <xdr:rowOff>0</xdr:rowOff>
        </xdr:from>
        <xdr:to>
          <xdr:col>7</xdr:col>
          <xdr:colOff>0</xdr:colOff>
          <xdr:row>19</xdr:row>
          <xdr:rowOff>0</xdr:rowOff>
        </xdr:to>
        <xdr:sp macro="" textlink="">
          <xdr:nvSpPr>
            <xdr:cNvPr id="4103" name="Drop Down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2316480</xdr:colOff>
          <xdr:row>19</xdr:row>
          <xdr:rowOff>0</xdr:rowOff>
        </xdr:from>
        <xdr:to>
          <xdr:col>7</xdr:col>
          <xdr:colOff>0</xdr:colOff>
          <xdr:row>20</xdr:row>
          <xdr:rowOff>0</xdr:rowOff>
        </xdr:to>
        <xdr:sp macro="" textlink="">
          <xdr:nvSpPr>
            <xdr:cNvPr id="4104" name="Drop Down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1889760</xdr:colOff>
          <xdr:row>2</xdr:row>
          <xdr:rowOff>0</xdr:rowOff>
        </xdr:from>
        <xdr:to>
          <xdr:col>6</xdr:col>
          <xdr:colOff>0</xdr:colOff>
          <xdr:row>3</xdr:row>
          <xdr:rowOff>0</xdr:rowOff>
        </xdr:to>
        <xdr:sp macro="" textlink="">
          <xdr:nvSpPr>
            <xdr:cNvPr id="4105" name="Drop Down 9" hidden="1">
              <a:extLst>
                <a:ext uri="{63B3BB69-23CF-44E3-9099-C40C66FF867C}">
                  <a14:compatExt spid="_x0000_s4105"/>
                </a:ext>
                <a:ext uri="{FF2B5EF4-FFF2-40B4-BE49-F238E27FC236}">
                  <a16:creationId xmlns:a16="http://schemas.microsoft.com/office/drawing/2014/main" id="{00000000-0008-0000-0200-00000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18</xdr:col>
      <xdr:colOff>47625</xdr:colOff>
      <xdr:row>3</xdr:row>
      <xdr:rowOff>57150</xdr:rowOff>
    </xdr:from>
    <xdr:ext cx="2337628" cy="307777"/>
    <mc:AlternateContent xmlns:mc="http://schemas.openxmlformats.org/markup-compatibility/2006" xmlns:a14="http://schemas.microsoft.com/office/drawing/2010/main">
      <mc:Choice Requires="a14">
        <xdr:sp macro="" textlink="">
          <xdr:nvSpPr>
            <xdr:cNvPr id="4" name="CasellaDiTesto 3">
              <a:extLst>
                <a:ext uri="{FF2B5EF4-FFF2-40B4-BE49-F238E27FC236}">
                  <a16:creationId xmlns:a16="http://schemas.microsoft.com/office/drawing/2014/main" id="{00000000-0008-0000-0300-000004000000}"/>
                </a:ext>
              </a:extLst>
            </xdr:cNvPr>
            <xdr:cNvSpPr txBox="1"/>
          </xdr:nvSpPr>
          <xdr:spPr>
            <a:xfrm>
              <a:off x="153733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r>
                              <m:rPr>
                                <m:sty m:val="p"/>
                              </m:rPr>
                              <a:rPr lang="it-IT" sz="1000" b="0" i="0">
                                <a:latin typeface="Cambria Math" panose="02040503050406030204" pitchFamily="18" charset="0"/>
                              </a:rPr>
                              <m:t>mean</m:t>
                            </m:r>
                          </m:e>
                          <m:sup>
                            <m:r>
                              <a:rPr lang="it-IT" sz="1000" b="0" i="1">
                                <a:latin typeface="Cambria Math" panose="02040503050406030204" pitchFamily="18" charset="0"/>
                              </a:rPr>
                              <m:t>2</m:t>
                            </m:r>
                          </m:sup>
                        </m:sSup>
                      </m:num>
                      <m:den>
                        <m:r>
                          <a:rPr lang="it-IT" sz="1000" b="0" i="1">
                            <a:latin typeface="Cambria Math" panose="02040503050406030204" pitchFamily="18" charset="0"/>
                          </a:rPr>
                          <m:t>2</m:t>
                        </m:r>
                      </m:den>
                    </m:f>
                    <m:r>
                      <a:rPr lang="it-IT" sz="1000" b="0" i="1">
                        <a:latin typeface="Cambria Math" panose="02040503050406030204" pitchFamily="18" charset="0"/>
                      </a:rPr>
                      <m:t>−</m:t>
                    </m:r>
                    <m:f>
                      <m:fPr>
                        <m:ctrlPr>
                          <a:rPr lang="it-IT" sz="1000" b="0" i="1">
                            <a:latin typeface="Cambria Math" panose="02040503050406030204" pitchFamily="18" charset="0"/>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latin typeface="Cambria Math" panose="02040503050406030204" pitchFamily="18" charset="0"/>
                          </a:rPr>
                          <m:t>6</m:t>
                        </m:r>
                      </m:den>
                    </m:f>
                  </m:oMath>
                </m:oMathPara>
              </a14:m>
              <a:endParaRPr lang="it-IT" sz="1000"/>
            </a:p>
          </xdr:txBody>
        </xdr:sp>
      </mc:Choice>
      <mc:Fallback xmlns:r="http://schemas.openxmlformats.org/officeDocument/2006/relationships" xmlns="">
        <xdr:sp macro="" textlink="">
          <xdr:nvSpPr>
            <xdr:cNvPr id="4" name="CasellaDiTesto 3">
              <a:extLst>
                <a:ext uri="{FF2B5EF4-FFF2-40B4-BE49-F238E27FC236}">
                  <a16:creationId xmlns:a16="http://schemas.microsoft.com/office/drawing/2014/main" id="{B3461C72-2651-FC51-3D1F-77E3F375D37B}"/>
                </a:ext>
              </a:extLst>
            </xdr:cNvPr>
            <xdr:cNvSpPr txBox="1"/>
          </xdr:nvSpPr>
          <xdr:spPr>
            <a:xfrm>
              <a:off x="141541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mean^2/2−(</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latin typeface="Cambria Math" panose="02040503050406030204" pitchFamily="18" charset="0"/>
                </a:rPr>
                <a:t>6</a:t>
              </a:r>
              <a:endParaRPr lang="it-IT" sz="1000"/>
            </a:p>
          </xdr:txBody>
        </xdr:sp>
      </mc:Fallback>
    </mc:AlternateContent>
    <xdr:clientData/>
  </xdr:oneCellAnchor>
  <xdr:oneCellAnchor>
    <xdr:from>
      <xdr:col>19</xdr:col>
      <xdr:colOff>152400</xdr:colOff>
      <xdr:row>1</xdr:row>
      <xdr:rowOff>85725</xdr:rowOff>
    </xdr:from>
    <xdr:ext cx="945259" cy="292516"/>
    <mc:AlternateContent xmlns:mc="http://schemas.openxmlformats.org/markup-compatibility/2006" xmlns:a14="http://schemas.microsoft.com/office/drawing/2010/main">
      <mc:Choice Requires="a14">
        <xdr:sp macro="" textlink="">
          <xdr:nvSpPr>
            <xdr:cNvPr id="5" name="CasellaDiTesto 4">
              <a:extLst>
                <a:ext uri="{FF2B5EF4-FFF2-40B4-BE49-F238E27FC236}">
                  <a16:creationId xmlns:a16="http://schemas.microsoft.com/office/drawing/2014/main" id="{00000000-0008-0000-0300-000005000000}"/>
                </a:ext>
              </a:extLst>
            </xdr:cNvPr>
            <xdr:cNvSpPr txBox="1"/>
          </xdr:nvSpPr>
          <xdr:spPr>
            <a:xfrm>
              <a:off x="160877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3</m:t>
                        </m:r>
                      </m:den>
                    </m:f>
                  </m:oMath>
                </m:oMathPara>
              </a14:m>
              <a:endParaRPr lang="it-IT" sz="1000"/>
            </a:p>
          </xdr:txBody>
        </xdr:sp>
      </mc:Choice>
      <mc:Fallback xmlns:r="http://schemas.openxmlformats.org/officeDocument/2006/relationships" xmlns="">
        <xdr:sp macro="" textlink="">
          <xdr:nvSpPr>
            <xdr:cNvPr id="5" name="CasellaDiTesto 4">
              <a:extLst>
                <a:ext uri="{FF2B5EF4-FFF2-40B4-BE49-F238E27FC236}">
                  <a16:creationId xmlns:a16="http://schemas.microsoft.com/office/drawing/2014/main" id="{84C0081D-8F9C-BF80-0628-3F52196F01F4}"/>
                </a:ext>
              </a:extLst>
            </xdr:cNvPr>
            <xdr:cNvSpPr txBox="1"/>
          </xdr:nvSpPr>
          <xdr:spPr>
            <a:xfrm>
              <a:off x="148685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nom+adv+fav</a:t>
              </a:r>
              <a:r>
                <a:rPr lang="it-IT" sz="1000" b="0" i="0">
                  <a:solidFill>
                    <a:schemeClr val="tx1"/>
                  </a:solidFill>
                  <a:effectLst/>
                  <a:latin typeface="Cambria Math" panose="02040503050406030204" pitchFamily="18" charset="0"/>
                  <a:ea typeface="+mn-ea"/>
                  <a:cs typeface="+mn-cs"/>
                </a:rPr>
                <a:t>)/3</a:t>
              </a:r>
              <a:endParaRPr lang="it-IT" sz="1000"/>
            </a:p>
          </xdr:txBody>
        </xdr:sp>
      </mc:Fallback>
    </mc:AlternateContent>
    <xdr:clientData/>
  </xdr:oneCellAnchor>
  <xdr:oneCellAnchor>
    <xdr:from>
      <xdr:col>22</xdr:col>
      <xdr:colOff>266700</xdr:colOff>
      <xdr:row>3</xdr:row>
      <xdr:rowOff>57150</xdr:rowOff>
    </xdr:from>
    <xdr:ext cx="712118" cy="307777"/>
    <mc:AlternateContent xmlns:mc="http://schemas.openxmlformats.org/markup-compatibility/2006" xmlns:a14="http://schemas.microsoft.com/office/drawing/2010/main">
      <mc:Choice Requires="a14">
        <xdr:sp macro="" textlink="">
          <xdr:nvSpPr>
            <xdr:cNvPr id="6" name="CasellaDiTesto 5">
              <a:extLst>
                <a:ext uri="{FF2B5EF4-FFF2-40B4-BE49-F238E27FC236}">
                  <a16:creationId xmlns:a16="http://schemas.microsoft.com/office/drawing/2014/main" id="{00000000-0008-0000-0300-000006000000}"/>
                </a:ext>
              </a:extLst>
            </xdr:cNvPr>
            <xdr:cNvSpPr txBox="1"/>
          </xdr:nvSpPr>
          <xdr:spPr>
            <a:xfrm>
              <a:off x="180308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d>
                              <m:dPr>
                                <m:ctrlPr>
                                  <a:rPr lang="it-IT" sz="1000" b="0" i="1">
                                    <a:latin typeface="Cambria Math" panose="02040503050406030204" pitchFamily="18" charset="0"/>
                                  </a:rPr>
                                </m:ctrlPr>
                              </m:dPr>
                              <m:e>
                                <m:r>
                                  <m:rPr>
                                    <m:sty m:val="p"/>
                                  </m:rPr>
                                  <a:rPr lang="it-IT" sz="1000" b="0" i="0">
                                    <a:latin typeface="Cambria Math" panose="02040503050406030204" pitchFamily="18" charset="0"/>
                                  </a:rPr>
                                  <m:t>fav</m:t>
                                </m:r>
                                <m:r>
                                  <a:rPr lang="it-IT" sz="1000" b="0" i="0">
                                    <a:latin typeface="Cambria Math" panose="02040503050406030204" pitchFamily="18" charset="0"/>
                                  </a:rPr>
                                  <m:t>−</m:t>
                                </m:r>
                                <m:r>
                                  <m:rPr>
                                    <m:sty m:val="p"/>
                                  </m:rPr>
                                  <a:rPr lang="it-IT" sz="1000" b="0" i="0">
                                    <a:latin typeface="Cambria Math" panose="02040503050406030204" pitchFamily="18" charset="0"/>
                                  </a:rPr>
                                  <m:t>adv</m:t>
                                </m:r>
                              </m:e>
                            </m:d>
                          </m:e>
                          <m:sup>
                            <m:r>
                              <a:rPr lang="it-IT" sz="1000" b="0" i="1">
                                <a:latin typeface="Cambria Math" panose="02040503050406030204" pitchFamily="18" charset="0"/>
                              </a:rPr>
                              <m:t>2</m:t>
                            </m:r>
                          </m:sup>
                        </m:sSup>
                      </m:num>
                      <m:den>
                        <m:r>
                          <a:rPr lang="it-IT" sz="1000" b="0" i="1">
                            <a:latin typeface="Cambria Math" panose="02040503050406030204" pitchFamily="18" charset="0"/>
                          </a:rPr>
                          <m:t>12</m:t>
                        </m:r>
                      </m:den>
                    </m:f>
                  </m:oMath>
                </m:oMathPara>
              </a14:m>
              <a:endParaRPr lang="it-IT" sz="1000"/>
            </a:p>
          </xdr:txBody>
        </xdr:sp>
      </mc:Choice>
      <mc:Fallback xmlns:r="http://schemas.openxmlformats.org/officeDocument/2006/relationships" xmlns="">
        <xdr:sp macro="" textlink="">
          <xdr:nvSpPr>
            <xdr:cNvPr id="6" name="CasellaDiTesto 5">
              <a:extLst>
                <a:ext uri="{FF2B5EF4-FFF2-40B4-BE49-F238E27FC236}">
                  <a16:creationId xmlns:a16="http://schemas.microsoft.com/office/drawing/2014/main" id="{98F6071F-0E8C-46B0-BD72-193DFBEA539D}"/>
                </a:ext>
              </a:extLst>
            </xdr:cNvPr>
            <xdr:cNvSpPr txBox="1"/>
          </xdr:nvSpPr>
          <xdr:spPr>
            <a:xfrm>
              <a:off x="168116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(fav−adv)^2/12</a:t>
              </a:r>
              <a:endParaRPr lang="it-IT" sz="1000"/>
            </a:p>
          </xdr:txBody>
        </xdr:sp>
      </mc:Fallback>
    </mc:AlternateContent>
    <xdr:clientData/>
  </xdr:oneCellAnchor>
  <xdr:oneCellAnchor>
    <xdr:from>
      <xdr:col>22</xdr:col>
      <xdr:colOff>333375</xdr:colOff>
      <xdr:row>1</xdr:row>
      <xdr:rowOff>85725</xdr:rowOff>
    </xdr:from>
    <xdr:ext cx="546175" cy="292516"/>
    <mc:AlternateContent xmlns:mc="http://schemas.openxmlformats.org/markup-compatibility/2006" xmlns:a14="http://schemas.microsoft.com/office/drawing/2010/main">
      <mc:Choice Requires="a14">
        <xdr:sp macro="" textlink="">
          <xdr:nvSpPr>
            <xdr:cNvPr id="7" name="CasellaDiTesto 6">
              <a:extLst>
                <a:ext uri="{FF2B5EF4-FFF2-40B4-BE49-F238E27FC236}">
                  <a16:creationId xmlns:a16="http://schemas.microsoft.com/office/drawing/2014/main" id="{00000000-0008-0000-0300-000007000000}"/>
                </a:ext>
              </a:extLst>
            </xdr:cNvPr>
            <xdr:cNvSpPr txBox="1"/>
          </xdr:nvSpPr>
          <xdr:spPr>
            <a:xfrm>
              <a:off x="180975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r="http://schemas.openxmlformats.org/officeDocument/2006/relationships" xmlns="">
        <xdr:sp macro="" textlink="">
          <xdr:nvSpPr>
            <xdr:cNvPr id="7" name="CasellaDiTesto 6">
              <a:extLst>
                <a:ext uri="{FF2B5EF4-FFF2-40B4-BE49-F238E27FC236}">
                  <a16:creationId xmlns:a16="http://schemas.microsoft.com/office/drawing/2014/main" id="{0BB826DC-9522-4AF2-9318-E16814017492}"/>
                </a:ext>
              </a:extLst>
            </xdr:cNvPr>
            <xdr:cNvSpPr txBox="1"/>
          </xdr:nvSpPr>
          <xdr:spPr>
            <a:xfrm>
              <a:off x="168783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oneCellAnchor>
    <xdr:from>
      <xdr:col>24</xdr:col>
      <xdr:colOff>257175</xdr:colOff>
      <xdr:row>3</xdr:row>
      <xdr:rowOff>57150</xdr:rowOff>
    </xdr:from>
    <xdr:ext cx="709745" cy="311752"/>
    <mc:AlternateContent xmlns:mc="http://schemas.openxmlformats.org/markup-compatibility/2006" xmlns:a14="http://schemas.microsoft.com/office/drawing/2010/main">
      <mc:Choice Requires="a14">
        <xdr:sp macro="" textlink="">
          <xdr:nvSpPr>
            <xdr:cNvPr id="8" name="CasellaDiTesto 7">
              <a:extLst>
                <a:ext uri="{FF2B5EF4-FFF2-40B4-BE49-F238E27FC236}">
                  <a16:creationId xmlns:a16="http://schemas.microsoft.com/office/drawing/2014/main" id="{00000000-0008-0000-0300-000008000000}"/>
                </a:ext>
              </a:extLst>
            </xdr:cNvPr>
            <xdr:cNvSpPr txBox="1"/>
          </xdr:nvSpPr>
          <xdr:spPr>
            <a:xfrm>
              <a:off x="192405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sSup>
                          <m:sSupPr>
                            <m:ctrlPr>
                              <a:rPr lang="it-IT" sz="1000" b="0" i="1">
                                <a:solidFill>
                                  <a:schemeClr val="tx1"/>
                                </a:solidFill>
                                <a:effectLst/>
                                <a:latin typeface="Cambria Math" panose="02040503050406030204" pitchFamily="18" charset="0"/>
                                <a:ea typeface="+mn-ea"/>
                                <a:cs typeface="+mn-cs"/>
                              </a:rPr>
                            </m:ctrlPr>
                          </m:sSupPr>
                          <m:e>
                            <m:d>
                              <m:dPr>
                                <m:ctrlPr>
                                  <a:rPr lang="it-IT" sz="1000" b="0" i="1">
                                    <a:solidFill>
                                      <a:schemeClr val="tx1"/>
                                    </a:solidFill>
                                    <a:effectLst/>
                                    <a:latin typeface="Cambria Math" panose="02040503050406030204" pitchFamily="18" charset="0"/>
                                    <a:ea typeface="+mn-ea"/>
                                    <a:cs typeface="+mn-cs"/>
                                  </a:rPr>
                                </m:ctrlPr>
                              </m:dPr>
                              <m:e>
                                <m:r>
                                  <m:rPr>
                                    <m:sty m:val="p"/>
                                  </m:rPr>
                                  <a:rPr lang="it-IT" sz="1000" b="0" i="0">
                                    <a:solidFill>
                                      <a:schemeClr val="tx1"/>
                                    </a:solidFill>
                                    <a:effectLst/>
                                    <a:latin typeface="Cambria Math" panose="02040503050406030204" pitchFamily="18" charset="0"/>
                                    <a:ea typeface="+mn-ea"/>
                                    <a:cs typeface="+mn-cs"/>
                                  </a:rPr>
                                  <m:t>fav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e>
                            </m:d>
                          </m:e>
                          <m:sup>
                            <m:r>
                              <a:rPr lang="it-IT" sz="1000" b="0" i="1">
                                <a:solidFill>
                                  <a:schemeClr val="tx1"/>
                                </a:solidFill>
                                <a:effectLst/>
                                <a:latin typeface="Cambria Math" panose="02040503050406030204" pitchFamily="18" charset="0"/>
                                <a:ea typeface="+mn-ea"/>
                                <a:cs typeface="+mn-cs"/>
                              </a:rPr>
                              <m:t>2</m:t>
                            </m:r>
                          </m:sup>
                        </m:sSup>
                      </m:num>
                      <m:den>
                        <m:r>
                          <a:rPr lang="it-IT" sz="1000" b="0" i="1">
                            <a:solidFill>
                              <a:schemeClr val="tx1"/>
                            </a:solidFill>
                            <a:effectLst/>
                            <a:latin typeface="Cambria Math" panose="02040503050406030204" pitchFamily="18" charset="0"/>
                            <a:ea typeface="+mn-ea"/>
                            <a:cs typeface="+mn-cs"/>
                          </a:rPr>
                          <m:t>36</m:t>
                        </m:r>
                      </m:den>
                    </m:f>
                  </m:oMath>
                </m:oMathPara>
              </a14:m>
              <a:endParaRPr lang="it-IT" sz="1000"/>
            </a:p>
          </xdr:txBody>
        </xdr:sp>
      </mc:Choice>
      <mc:Fallback xmlns:r="http://schemas.openxmlformats.org/officeDocument/2006/relationships" xmlns="">
        <xdr:sp macro="" textlink="">
          <xdr:nvSpPr>
            <xdr:cNvPr id="8" name="CasellaDiTesto 7">
              <a:extLst>
                <a:ext uri="{FF2B5EF4-FFF2-40B4-BE49-F238E27FC236}">
                  <a16:creationId xmlns:a16="http://schemas.microsoft.com/office/drawing/2014/main" id="{2D874886-3559-4377-B3F3-CCC64B065AAC}"/>
                </a:ext>
              </a:extLst>
            </xdr:cNvPr>
            <xdr:cNvSpPr txBox="1"/>
          </xdr:nvSpPr>
          <xdr:spPr>
            <a:xfrm>
              <a:off x="180213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mn-lt"/>
                  <a:ea typeface="+mn-ea"/>
                  <a:cs typeface="+mn-cs"/>
                </a:rPr>
                <a:t>(fav−adv)^2/</a:t>
              </a:r>
              <a:r>
                <a:rPr lang="it-IT" sz="1000" b="0" i="0">
                  <a:solidFill>
                    <a:schemeClr val="tx1"/>
                  </a:solidFill>
                  <a:effectLst/>
                  <a:latin typeface="Cambria Math" panose="02040503050406030204" pitchFamily="18" charset="0"/>
                  <a:ea typeface="+mn-ea"/>
                  <a:cs typeface="+mn-cs"/>
                </a:rPr>
                <a:t>36</a:t>
              </a:r>
              <a:endParaRPr lang="it-IT" sz="1000"/>
            </a:p>
          </xdr:txBody>
        </xdr:sp>
      </mc:Fallback>
    </mc:AlternateContent>
    <xdr:clientData/>
  </xdr:oneCellAnchor>
  <xdr:oneCellAnchor>
    <xdr:from>
      <xdr:col>24</xdr:col>
      <xdr:colOff>323850</xdr:colOff>
      <xdr:row>1</xdr:row>
      <xdr:rowOff>85725</xdr:rowOff>
    </xdr:from>
    <xdr:ext cx="546175" cy="291555"/>
    <mc:AlternateContent xmlns:mc="http://schemas.openxmlformats.org/markup-compatibility/2006" xmlns:a14="http://schemas.microsoft.com/office/drawing/2010/main">
      <mc:Choice Requires="a14">
        <xdr:sp macro="" textlink="">
          <xdr:nvSpPr>
            <xdr:cNvPr id="9" name="CasellaDiTesto 8">
              <a:extLst>
                <a:ext uri="{FF2B5EF4-FFF2-40B4-BE49-F238E27FC236}">
                  <a16:creationId xmlns:a16="http://schemas.microsoft.com/office/drawing/2014/main" id="{00000000-0008-0000-0300-000009000000}"/>
                </a:ext>
              </a:extLst>
            </xdr:cNvPr>
            <xdr:cNvSpPr txBox="1"/>
          </xdr:nvSpPr>
          <xdr:spPr>
            <a:xfrm>
              <a:off x="193071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r="http://schemas.openxmlformats.org/officeDocument/2006/relationships" xmlns="">
        <xdr:sp macro="" textlink="">
          <xdr:nvSpPr>
            <xdr:cNvPr id="9" name="CasellaDiTesto 8">
              <a:extLst>
                <a:ext uri="{FF2B5EF4-FFF2-40B4-BE49-F238E27FC236}">
                  <a16:creationId xmlns:a16="http://schemas.microsoft.com/office/drawing/2014/main" id="{22A8AF9B-F0B4-4C9A-BEDC-454184DD6D05}"/>
                </a:ext>
              </a:extLst>
            </xdr:cNvPr>
            <xdr:cNvSpPr txBox="1"/>
          </xdr:nvSpPr>
          <xdr:spPr>
            <a:xfrm>
              <a:off x="180879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oneCellAnchor>
    <xdr:from>
      <xdr:col>18</xdr:col>
      <xdr:colOff>47625</xdr:colOff>
      <xdr:row>3</xdr:row>
      <xdr:rowOff>57150</xdr:rowOff>
    </xdr:from>
    <xdr:ext cx="2337628" cy="307777"/>
    <mc:AlternateContent xmlns:mc="http://schemas.openxmlformats.org/markup-compatibility/2006" xmlns:a14="http://schemas.microsoft.com/office/drawing/2010/main">
      <mc:Choice Requires="a14">
        <xdr:sp macro="" textlink="">
          <xdr:nvSpPr>
            <xdr:cNvPr id="6" name="CasellaDiTesto 5">
              <a:extLst>
                <a:ext uri="{FF2B5EF4-FFF2-40B4-BE49-F238E27FC236}">
                  <a16:creationId xmlns:a16="http://schemas.microsoft.com/office/drawing/2014/main" id="{00000000-0008-0000-0400-000006000000}"/>
                </a:ext>
              </a:extLst>
            </xdr:cNvPr>
            <xdr:cNvSpPr txBox="1"/>
          </xdr:nvSpPr>
          <xdr:spPr>
            <a:xfrm>
              <a:off x="153733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r>
                              <m:rPr>
                                <m:sty m:val="p"/>
                              </m:rPr>
                              <a:rPr lang="it-IT" sz="1000" b="0" i="0">
                                <a:latin typeface="Cambria Math" panose="02040503050406030204" pitchFamily="18" charset="0"/>
                              </a:rPr>
                              <m:t>mean</m:t>
                            </m:r>
                          </m:e>
                          <m:sup>
                            <m:r>
                              <a:rPr lang="it-IT" sz="1000" b="0" i="1">
                                <a:latin typeface="Cambria Math" panose="02040503050406030204" pitchFamily="18" charset="0"/>
                              </a:rPr>
                              <m:t>2</m:t>
                            </m:r>
                          </m:sup>
                        </m:sSup>
                      </m:num>
                      <m:den>
                        <m:r>
                          <a:rPr lang="it-IT" sz="1000" b="0" i="1">
                            <a:latin typeface="Cambria Math" panose="02040503050406030204" pitchFamily="18" charset="0"/>
                          </a:rPr>
                          <m:t>2</m:t>
                        </m:r>
                      </m:den>
                    </m:f>
                    <m:r>
                      <a:rPr lang="it-IT" sz="1000" b="0" i="1">
                        <a:latin typeface="Cambria Math" panose="02040503050406030204" pitchFamily="18" charset="0"/>
                      </a:rPr>
                      <m:t>−</m:t>
                    </m:r>
                    <m:f>
                      <m:fPr>
                        <m:ctrlPr>
                          <a:rPr lang="it-IT" sz="1000" b="0" i="1">
                            <a:latin typeface="Cambria Math" panose="02040503050406030204" pitchFamily="18" charset="0"/>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latin typeface="Cambria Math" panose="02040503050406030204" pitchFamily="18" charset="0"/>
                          </a:rPr>
                          <m:t>6</m:t>
                        </m:r>
                      </m:den>
                    </m:f>
                  </m:oMath>
                </m:oMathPara>
              </a14:m>
              <a:endParaRPr lang="it-IT" sz="1000"/>
            </a:p>
          </xdr:txBody>
        </xdr:sp>
      </mc:Choice>
      <mc:Fallback xmlns:r="http://schemas.openxmlformats.org/officeDocument/2006/relationships" xmlns="">
        <xdr:sp macro="" textlink="">
          <xdr:nvSpPr>
            <xdr:cNvPr id="6" name="CasellaDiTesto 5">
              <a:extLst>
                <a:ext uri="{FF2B5EF4-FFF2-40B4-BE49-F238E27FC236}">
                  <a16:creationId xmlns:a16="http://schemas.microsoft.com/office/drawing/2014/main" id="{94FBFDA8-48F0-42FB-8F3A-A034CA3C9C52}"/>
                </a:ext>
              </a:extLst>
            </xdr:cNvPr>
            <xdr:cNvSpPr txBox="1"/>
          </xdr:nvSpPr>
          <xdr:spPr>
            <a:xfrm>
              <a:off x="141541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mean^2/2−(</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latin typeface="Cambria Math" panose="02040503050406030204" pitchFamily="18" charset="0"/>
                </a:rPr>
                <a:t>6</a:t>
              </a:r>
              <a:endParaRPr lang="it-IT" sz="1000"/>
            </a:p>
          </xdr:txBody>
        </xdr:sp>
      </mc:Fallback>
    </mc:AlternateContent>
    <xdr:clientData/>
  </xdr:oneCellAnchor>
  <xdr:oneCellAnchor>
    <xdr:from>
      <xdr:col>19</xdr:col>
      <xdr:colOff>152400</xdr:colOff>
      <xdr:row>1</xdr:row>
      <xdr:rowOff>85725</xdr:rowOff>
    </xdr:from>
    <xdr:ext cx="945259" cy="292516"/>
    <mc:AlternateContent xmlns:mc="http://schemas.openxmlformats.org/markup-compatibility/2006" xmlns:a14="http://schemas.microsoft.com/office/drawing/2010/main">
      <mc:Choice Requires="a14">
        <xdr:sp macro="" textlink="">
          <xdr:nvSpPr>
            <xdr:cNvPr id="7" name="CasellaDiTesto 6">
              <a:extLst>
                <a:ext uri="{FF2B5EF4-FFF2-40B4-BE49-F238E27FC236}">
                  <a16:creationId xmlns:a16="http://schemas.microsoft.com/office/drawing/2014/main" id="{00000000-0008-0000-0400-000007000000}"/>
                </a:ext>
              </a:extLst>
            </xdr:cNvPr>
            <xdr:cNvSpPr txBox="1"/>
          </xdr:nvSpPr>
          <xdr:spPr>
            <a:xfrm>
              <a:off x="160877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3</m:t>
                        </m:r>
                      </m:den>
                    </m:f>
                  </m:oMath>
                </m:oMathPara>
              </a14:m>
              <a:endParaRPr lang="it-IT" sz="1000"/>
            </a:p>
          </xdr:txBody>
        </xdr:sp>
      </mc:Choice>
      <mc:Fallback xmlns:r="http://schemas.openxmlformats.org/officeDocument/2006/relationships" xmlns="">
        <xdr:sp macro="" textlink="">
          <xdr:nvSpPr>
            <xdr:cNvPr id="7" name="CasellaDiTesto 6">
              <a:extLst>
                <a:ext uri="{FF2B5EF4-FFF2-40B4-BE49-F238E27FC236}">
                  <a16:creationId xmlns:a16="http://schemas.microsoft.com/office/drawing/2014/main" id="{1B81782C-DC6E-4196-80CB-8BBEC4BC4878}"/>
                </a:ext>
              </a:extLst>
            </xdr:cNvPr>
            <xdr:cNvSpPr txBox="1"/>
          </xdr:nvSpPr>
          <xdr:spPr>
            <a:xfrm>
              <a:off x="148685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nom+adv+fav</a:t>
              </a:r>
              <a:r>
                <a:rPr lang="it-IT" sz="1000" b="0" i="0">
                  <a:solidFill>
                    <a:schemeClr val="tx1"/>
                  </a:solidFill>
                  <a:effectLst/>
                  <a:latin typeface="Cambria Math" panose="02040503050406030204" pitchFamily="18" charset="0"/>
                  <a:ea typeface="+mn-ea"/>
                  <a:cs typeface="+mn-cs"/>
                </a:rPr>
                <a:t>)/3</a:t>
              </a:r>
              <a:endParaRPr lang="it-IT" sz="1000"/>
            </a:p>
          </xdr:txBody>
        </xdr:sp>
      </mc:Fallback>
    </mc:AlternateContent>
    <xdr:clientData/>
  </xdr:oneCellAnchor>
  <xdr:oneCellAnchor>
    <xdr:from>
      <xdr:col>22</xdr:col>
      <xdr:colOff>266700</xdr:colOff>
      <xdr:row>3</xdr:row>
      <xdr:rowOff>57150</xdr:rowOff>
    </xdr:from>
    <xdr:ext cx="712118" cy="307777"/>
    <mc:AlternateContent xmlns:mc="http://schemas.openxmlformats.org/markup-compatibility/2006" xmlns:a14="http://schemas.microsoft.com/office/drawing/2010/main">
      <mc:Choice Requires="a14">
        <xdr:sp macro="" textlink="">
          <xdr:nvSpPr>
            <xdr:cNvPr id="8" name="CasellaDiTesto 7">
              <a:extLst>
                <a:ext uri="{FF2B5EF4-FFF2-40B4-BE49-F238E27FC236}">
                  <a16:creationId xmlns:a16="http://schemas.microsoft.com/office/drawing/2014/main" id="{00000000-0008-0000-0400-000008000000}"/>
                </a:ext>
              </a:extLst>
            </xdr:cNvPr>
            <xdr:cNvSpPr txBox="1"/>
          </xdr:nvSpPr>
          <xdr:spPr>
            <a:xfrm>
              <a:off x="180308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d>
                              <m:dPr>
                                <m:ctrlPr>
                                  <a:rPr lang="it-IT" sz="1000" b="0" i="1">
                                    <a:latin typeface="Cambria Math" panose="02040503050406030204" pitchFamily="18" charset="0"/>
                                  </a:rPr>
                                </m:ctrlPr>
                              </m:dPr>
                              <m:e>
                                <m:r>
                                  <m:rPr>
                                    <m:sty m:val="p"/>
                                  </m:rPr>
                                  <a:rPr lang="it-IT" sz="1000" b="0" i="0">
                                    <a:latin typeface="Cambria Math" panose="02040503050406030204" pitchFamily="18" charset="0"/>
                                  </a:rPr>
                                  <m:t>fav</m:t>
                                </m:r>
                                <m:r>
                                  <a:rPr lang="it-IT" sz="1000" b="0" i="0">
                                    <a:latin typeface="Cambria Math" panose="02040503050406030204" pitchFamily="18" charset="0"/>
                                  </a:rPr>
                                  <m:t>−</m:t>
                                </m:r>
                                <m:r>
                                  <m:rPr>
                                    <m:sty m:val="p"/>
                                  </m:rPr>
                                  <a:rPr lang="it-IT" sz="1000" b="0" i="0">
                                    <a:latin typeface="Cambria Math" panose="02040503050406030204" pitchFamily="18" charset="0"/>
                                  </a:rPr>
                                  <m:t>adv</m:t>
                                </m:r>
                              </m:e>
                            </m:d>
                          </m:e>
                          <m:sup>
                            <m:r>
                              <a:rPr lang="it-IT" sz="1000" b="0" i="1">
                                <a:latin typeface="Cambria Math" panose="02040503050406030204" pitchFamily="18" charset="0"/>
                              </a:rPr>
                              <m:t>2</m:t>
                            </m:r>
                          </m:sup>
                        </m:sSup>
                      </m:num>
                      <m:den>
                        <m:r>
                          <a:rPr lang="it-IT" sz="1000" b="0" i="1">
                            <a:latin typeface="Cambria Math" panose="02040503050406030204" pitchFamily="18" charset="0"/>
                          </a:rPr>
                          <m:t>12</m:t>
                        </m:r>
                      </m:den>
                    </m:f>
                  </m:oMath>
                </m:oMathPara>
              </a14:m>
              <a:endParaRPr lang="it-IT" sz="1000"/>
            </a:p>
          </xdr:txBody>
        </xdr:sp>
      </mc:Choice>
      <mc:Fallback xmlns:r="http://schemas.openxmlformats.org/officeDocument/2006/relationships" xmlns="">
        <xdr:sp macro="" textlink="">
          <xdr:nvSpPr>
            <xdr:cNvPr id="8" name="CasellaDiTesto 7">
              <a:extLst>
                <a:ext uri="{FF2B5EF4-FFF2-40B4-BE49-F238E27FC236}">
                  <a16:creationId xmlns:a16="http://schemas.microsoft.com/office/drawing/2014/main" id="{56601E79-E54F-4DD8-B217-CAB37E6EB014}"/>
                </a:ext>
              </a:extLst>
            </xdr:cNvPr>
            <xdr:cNvSpPr txBox="1"/>
          </xdr:nvSpPr>
          <xdr:spPr>
            <a:xfrm>
              <a:off x="168116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(fav−adv)^2/12</a:t>
              </a:r>
              <a:endParaRPr lang="it-IT" sz="1000"/>
            </a:p>
          </xdr:txBody>
        </xdr:sp>
      </mc:Fallback>
    </mc:AlternateContent>
    <xdr:clientData/>
  </xdr:oneCellAnchor>
  <xdr:oneCellAnchor>
    <xdr:from>
      <xdr:col>22</xdr:col>
      <xdr:colOff>333375</xdr:colOff>
      <xdr:row>1</xdr:row>
      <xdr:rowOff>85725</xdr:rowOff>
    </xdr:from>
    <xdr:ext cx="546175" cy="292516"/>
    <mc:AlternateContent xmlns:mc="http://schemas.openxmlformats.org/markup-compatibility/2006" xmlns:a14="http://schemas.microsoft.com/office/drawing/2010/main">
      <mc:Choice Requires="a14">
        <xdr:sp macro="" textlink="">
          <xdr:nvSpPr>
            <xdr:cNvPr id="9" name="CasellaDiTesto 8">
              <a:extLst>
                <a:ext uri="{FF2B5EF4-FFF2-40B4-BE49-F238E27FC236}">
                  <a16:creationId xmlns:a16="http://schemas.microsoft.com/office/drawing/2014/main" id="{00000000-0008-0000-0400-000009000000}"/>
                </a:ext>
              </a:extLst>
            </xdr:cNvPr>
            <xdr:cNvSpPr txBox="1"/>
          </xdr:nvSpPr>
          <xdr:spPr>
            <a:xfrm>
              <a:off x="180975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r="http://schemas.openxmlformats.org/officeDocument/2006/relationships" xmlns="">
        <xdr:sp macro="" textlink="">
          <xdr:nvSpPr>
            <xdr:cNvPr id="9" name="CasellaDiTesto 8">
              <a:extLst>
                <a:ext uri="{FF2B5EF4-FFF2-40B4-BE49-F238E27FC236}">
                  <a16:creationId xmlns:a16="http://schemas.microsoft.com/office/drawing/2014/main" id="{FA82A914-4804-453D-898D-47379A18584F}"/>
                </a:ext>
              </a:extLst>
            </xdr:cNvPr>
            <xdr:cNvSpPr txBox="1"/>
          </xdr:nvSpPr>
          <xdr:spPr>
            <a:xfrm>
              <a:off x="168783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oneCellAnchor>
    <xdr:from>
      <xdr:col>24</xdr:col>
      <xdr:colOff>257175</xdr:colOff>
      <xdr:row>3</xdr:row>
      <xdr:rowOff>57150</xdr:rowOff>
    </xdr:from>
    <xdr:ext cx="709745" cy="311752"/>
    <mc:AlternateContent xmlns:mc="http://schemas.openxmlformats.org/markup-compatibility/2006" xmlns:a14="http://schemas.microsoft.com/office/drawing/2010/main">
      <mc:Choice Requires="a14">
        <xdr:sp macro="" textlink="">
          <xdr:nvSpPr>
            <xdr:cNvPr id="10" name="CasellaDiTesto 9">
              <a:extLst>
                <a:ext uri="{FF2B5EF4-FFF2-40B4-BE49-F238E27FC236}">
                  <a16:creationId xmlns:a16="http://schemas.microsoft.com/office/drawing/2014/main" id="{00000000-0008-0000-0400-00000A000000}"/>
                </a:ext>
              </a:extLst>
            </xdr:cNvPr>
            <xdr:cNvSpPr txBox="1"/>
          </xdr:nvSpPr>
          <xdr:spPr>
            <a:xfrm>
              <a:off x="192405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sSup>
                          <m:sSupPr>
                            <m:ctrlPr>
                              <a:rPr lang="it-IT" sz="1000" b="0" i="1">
                                <a:solidFill>
                                  <a:schemeClr val="tx1"/>
                                </a:solidFill>
                                <a:effectLst/>
                                <a:latin typeface="Cambria Math" panose="02040503050406030204" pitchFamily="18" charset="0"/>
                                <a:ea typeface="+mn-ea"/>
                                <a:cs typeface="+mn-cs"/>
                              </a:rPr>
                            </m:ctrlPr>
                          </m:sSupPr>
                          <m:e>
                            <m:d>
                              <m:dPr>
                                <m:ctrlPr>
                                  <a:rPr lang="it-IT" sz="1000" b="0" i="1">
                                    <a:solidFill>
                                      <a:schemeClr val="tx1"/>
                                    </a:solidFill>
                                    <a:effectLst/>
                                    <a:latin typeface="Cambria Math" panose="02040503050406030204" pitchFamily="18" charset="0"/>
                                    <a:ea typeface="+mn-ea"/>
                                    <a:cs typeface="+mn-cs"/>
                                  </a:rPr>
                                </m:ctrlPr>
                              </m:dPr>
                              <m:e>
                                <m:r>
                                  <m:rPr>
                                    <m:sty m:val="p"/>
                                  </m:rPr>
                                  <a:rPr lang="it-IT" sz="1000" b="0" i="0">
                                    <a:solidFill>
                                      <a:schemeClr val="tx1"/>
                                    </a:solidFill>
                                    <a:effectLst/>
                                    <a:latin typeface="Cambria Math" panose="02040503050406030204" pitchFamily="18" charset="0"/>
                                    <a:ea typeface="+mn-ea"/>
                                    <a:cs typeface="+mn-cs"/>
                                  </a:rPr>
                                  <m:t>fav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e>
                            </m:d>
                          </m:e>
                          <m:sup>
                            <m:r>
                              <a:rPr lang="it-IT" sz="1000" b="0" i="1">
                                <a:solidFill>
                                  <a:schemeClr val="tx1"/>
                                </a:solidFill>
                                <a:effectLst/>
                                <a:latin typeface="Cambria Math" panose="02040503050406030204" pitchFamily="18" charset="0"/>
                                <a:ea typeface="+mn-ea"/>
                                <a:cs typeface="+mn-cs"/>
                              </a:rPr>
                              <m:t>2</m:t>
                            </m:r>
                          </m:sup>
                        </m:sSup>
                      </m:num>
                      <m:den>
                        <m:r>
                          <a:rPr lang="it-IT" sz="1000" b="0" i="1">
                            <a:solidFill>
                              <a:schemeClr val="tx1"/>
                            </a:solidFill>
                            <a:effectLst/>
                            <a:latin typeface="Cambria Math" panose="02040503050406030204" pitchFamily="18" charset="0"/>
                            <a:ea typeface="+mn-ea"/>
                            <a:cs typeface="+mn-cs"/>
                          </a:rPr>
                          <m:t>36</m:t>
                        </m:r>
                      </m:den>
                    </m:f>
                  </m:oMath>
                </m:oMathPara>
              </a14:m>
              <a:endParaRPr lang="it-IT" sz="1000"/>
            </a:p>
          </xdr:txBody>
        </xdr:sp>
      </mc:Choice>
      <mc:Fallback xmlns:r="http://schemas.openxmlformats.org/officeDocument/2006/relationships" xmlns="">
        <xdr:sp macro="" textlink="">
          <xdr:nvSpPr>
            <xdr:cNvPr id="10" name="CasellaDiTesto 9">
              <a:extLst>
                <a:ext uri="{FF2B5EF4-FFF2-40B4-BE49-F238E27FC236}">
                  <a16:creationId xmlns:a16="http://schemas.microsoft.com/office/drawing/2014/main" id="{A7630B74-B3B7-4A7E-90C9-51ED22958E66}"/>
                </a:ext>
              </a:extLst>
            </xdr:cNvPr>
            <xdr:cNvSpPr txBox="1"/>
          </xdr:nvSpPr>
          <xdr:spPr>
            <a:xfrm>
              <a:off x="180213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mn-lt"/>
                  <a:ea typeface="+mn-ea"/>
                  <a:cs typeface="+mn-cs"/>
                </a:rPr>
                <a:t>(fav−adv)^2/</a:t>
              </a:r>
              <a:r>
                <a:rPr lang="it-IT" sz="1000" b="0" i="0">
                  <a:solidFill>
                    <a:schemeClr val="tx1"/>
                  </a:solidFill>
                  <a:effectLst/>
                  <a:latin typeface="Cambria Math" panose="02040503050406030204" pitchFamily="18" charset="0"/>
                  <a:ea typeface="+mn-ea"/>
                  <a:cs typeface="+mn-cs"/>
                </a:rPr>
                <a:t>36</a:t>
              </a:r>
              <a:endParaRPr lang="it-IT" sz="1000"/>
            </a:p>
          </xdr:txBody>
        </xdr:sp>
      </mc:Fallback>
    </mc:AlternateContent>
    <xdr:clientData/>
  </xdr:oneCellAnchor>
  <xdr:oneCellAnchor>
    <xdr:from>
      <xdr:col>24</xdr:col>
      <xdr:colOff>323850</xdr:colOff>
      <xdr:row>1</xdr:row>
      <xdr:rowOff>85725</xdr:rowOff>
    </xdr:from>
    <xdr:ext cx="546175" cy="291555"/>
    <mc:AlternateContent xmlns:mc="http://schemas.openxmlformats.org/markup-compatibility/2006" xmlns:a14="http://schemas.microsoft.com/office/drawing/2010/main">
      <mc:Choice Requires="a14">
        <xdr:sp macro="" textlink="">
          <xdr:nvSpPr>
            <xdr:cNvPr id="11" name="CasellaDiTesto 10">
              <a:extLst>
                <a:ext uri="{FF2B5EF4-FFF2-40B4-BE49-F238E27FC236}">
                  <a16:creationId xmlns:a16="http://schemas.microsoft.com/office/drawing/2014/main" id="{00000000-0008-0000-0400-00000B000000}"/>
                </a:ext>
              </a:extLst>
            </xdr:cNvPr>
            <xdr:cNvSpPr txBox="1"/>
          </xdr:nvSpPr>
          <xdr:spPr>
            <a:xfrm>
              <a:off x="193071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r="http://schemas.openxmlformats.org/officeDocument/2006/relationships" xmlns="">
        <xdr:sp macro="" textlink="">
          <xdr:nvSpPr>
            <xdr:cNvPr id="11" name="CasellaDiTesto 10">
              <a:extLst>
                <a:ext uri="{FF2B5EF4-FFF2-40B4-BE49-F238E27FC236}">
                  <a16:creationId xmlns:a16="http://schemas.microsoft.com/office/drawing/2014/main" id="{DD7F8828-7D37-4DE6-A618-38F47AAA7531}"/>
                </a:ext>
              </a:extLst>
            </xdr:cNvPr>
            <xdr:cNvSpPr txBox="1"/>
          </xdr:nvSpPr>
          <xdr:spPr>
            <a:xfrm>
              <a:off x="180879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B_SROC%20-%20S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UP"/>
      <sheetName val="REPORT DW"/>
      <sheetName val="Output Up"/>
      <sheetName val="Input"/>
      <sheetName val="Output Dw"/>
    </sheetNames>
    <sheetDataSet>
      <sheetData sheetId="0"/>
      <sheetData sheetId="1"/>
      <sheetData sheetId="2">
        <row r="34">
          <cell r="J34">
            <v>167.88221808798187</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F9263-76AE-4A25-8013-A11947B2A961}">
  <sheetPr codeName="Foglio2">
    <tabColor rgb="FFC00000"/>
  </sheetPr>
  <dimension ref="A1:O65"/>
  <sheetViews>
    <sheetView zoomScale="120" zoomScaleNormal="120" workbookViewId="0">
      <selection activeCell="A11" sqref="A11"/>
    </sheetView>
  </sheetViews>
  <sheetFormatPr defaultColWidth="9.109375" defaultRowHeight="10.8"/>
  <cols>
    <col min="1" max="1" width="32.5546875" style="195" customWidth="1"/>
    <col min="2" max="2" width="9.6640625" style="194" customWidth="1"/>
    <col min="3" max="3" width="10.6640625" style="193" customWidth="1"/>
    <col min="4" max="4" width="1.6640625" style="310" customWidth="1"/>
    <col min="5" max="5" width="10.6640625" style="193" customWidth="1"/>
    <col min="6" max="6" width="1.6640625" style="310" customWidth="1"/>
    <col min="7" max="7" width="10.6640625" style="193" customWidth="1"/>
    <col min="8" max="8" width="1.6640625" style="310" customWidth="1"/>
    <col min="9" max="10" width="9.6640625" style="192" customWidth="1"/>
    <col min="11" max="11" width="9.6640625" style="337" customWidth="1"/>
    <col min="12" max="14" width="7.6640625" style="192" customWidth="1"/>
    <col min="15" max="15" width="86.6640625" style="191" customWidth="1"/>
    <col min="16" max="16384" width="9.109375" style="190"/>
  </cols>
  <sheetData>
    <row r="1" spans="1:15" s="244" customFormat="1" ht="13.2">
      <c r="A1" s="281"/>
      <c r="B1" s="358"/>
      <c r="C1" s="309"/>
      <c r="D1" s="309"/>
      <c r="E1" s="309"/>
      <c r="F1" s="309"/>
      <c r="G1" s="309"/>
      <c r="H1" s="309"/>
      <c r="I1" s="279"/>
      <c r="J1" s="279"/>
      <c r="K1" s="335"/>
      <c r="L1" s="279"/>
      <c r="M1" s="279"/>
      <c r="N1" s="279"/>
      <c r="O1" s="283" t="s">
        <v>556</v>
      </c>
    </row>
    <row r="2" spans="1:15" s="244" customFormat="1" ht="12">
      <c r="A2" s="281"/>
      <c r="B2" s="359"/>
      <c r="C2" s="309"/>
      <c r="D2" s="309"/>
      <c r="E2" s="309"/>
      <c r="F2" s="309"/>
      <c r="G2" s="309"/>
      <c r="H2" s="309"/>
      <c r="I2" s="279"/>
      <c r="J2" s="192"/>
      <c r="K2" s="336"/>
      <c r="L2" s="192"/>
      <c r="M2" s="192"/>
      <c r="N2" s="279"/>
      <c r="O2" s="282" t="s">
        <v>555</v>
      </c>
    </row>
    <row r="3" spans="1:15" s="244" customFormat="1" ht="12">
      <c r="A3" s="281"/>
      <c r="B3" s="359"/>
      <c r="C3" s="309"/>
      <c r="D3" s="309"/>
      <c r="E3" s="309"/>
      <c r="F3" s="309"/>
      <c r="G3" s="309"/>
      <c r="H3" s="309"/>
      <c r="I3" s="279"/>
      <c r="J3" s="279"/>
      <c r="K3" s="335"/>
      <c r="L3" s="279"/>
      <c r="M3" s="279"/>
      <c r="N3" s="279"/>
      <c r="O3" s="278" t="s">
        <v>554</v>
      </c>
    </row>
    <row r="4" spans="1:15" ht="12">
      <c r="B4" s="360"/>
      <c r="C4" s="361"/>
      <c r="E4" s="361"/>
      <c r="G4" s="361"/>
      <c r="O4" s="637" t="s">
        <v>553</v>
      </c>
    </row>
    <row r="5" spans="1:15">
      <c r="A5" s="274"/>
      <c r="B5" s="362"/>
      <c r="C5" s="363"/>
      <c r="D5" s="364"/>
      <c r="E5" s="365"/>
      <c r="F5" s="364"/>
      <c r="G5" s="362"/>
      <c r="H5" s="364"/>
      <c r="I5" s="274"/>
      <c r="J5" s="274"/>
    </row>
    <row r="6" spans="1:15">
      <c r="A6" s="271" t="s">
        <v>552</v>
      </c>
      <c r="B6" s="273" t="s">
        <v>780</v>
      </c>
      <c r="C6" s="272"/>
      <c r="D6" s="312"/>
      <c r="E6" s="272"/>
      <c r="F6" s="312"/>
      <c r="G6" s="272"/>
      <c r="H6" s="312"/>
      <c r="I6" s="271"/>
      <c r="J6" s="271"/>
      <c r="O6" s="357"/>
    </row>
    <row r="7" spans="1:15">
      <c r="A7" s="235" t="s">
        <v>551</v>
      </c>
      <c r="B7" s="769" t="s">
        <v>726</v>
      </c>
      <c r="C7" s="770"/>
      <c r="D7" s="313"/>
      <c r="E7" s="270"/>
      <c r="F7" s="313"/>
      <c r="G7" s="234"/>
      <c r="H7" s="313"/>
      <c r="I7" s="196"/>
      <c r="J7" s="235"/>
      <c r="K7" s="338"/>
      <c r="L7" s="196"/>
      <c r="M7" s="196"/>
      <c r="N7" s="196"/>
      <c r="O7" s="190"/>
    </row>
    <row r="8" spans="1:15">
      <c r="A8" s="235" t="s">
        <v>782</v>
      </c>
      <c r="B8" s="766" t="s">
        <v>779</v>
      </c>
      <c r="C8" s="767"/>
      <c r="D8" s="313"/>
      <c r="E8" s="270"/>
      <c r="F8" s="313"/>
      <c r="G8" s="234" t="s">
        <v>550</v>
      </c>
      <c r="H8" s="313"/>
      <c r="I8" s="235"/>
      <c r="J8" s="235"/>
      <c r="K8" s="338"/>
      <c r="L8" s="196"/>
      <c r="M8" s="196"/>
      <c r="N8" s="196"/>
      <c r="O8" s="190"/>
    </row>
    <row r="9" spans="1:15">
      <c r="A9" s="235" t="s">
        <v>540</v>
      </c>
      <c r="B9" s="768" t="s">
        <v>783</v>
      </c>
      <c r="C9" s="767"/>
      <c r="D9" s="313"/>
      <c r="E9" s="270"/>
      <c r="F9" s="313"/>
      <c r="G9" s="234"/>
      <c r="H9" s="313"/>
      <c r="I9" s="196"/>
      <c r="J9" s="235"/>
      <c r="K9" s="338"/>
      <c r="L9" s="196"/>
      <c r="M9" s="196"/>
      <c r="N9" s="196"/>
      <c r="O9" s="190"/>
    </row>
    <row r="10" spans="1:15">
      <c r="A10" s="202"/>
      <c r="B10" s="201"/>
      <c r="C10" s="197"/>
      <c r="D10" s="314"/>
      <c r="E10" s="197"/>
      <c r="F10" s="314"/>
      <c r="G10" s="197"/>
      <c r="H10" s="314"/>
      <c r="I10" s="196"/>
      <c r="J10" s="196"/>
      <c r="K10" s="338"/>
      <c r="L10" s="196"/>
      <c r="M10" s="196"/>
      <c r="N10" s="196"/>
    </row>
    <row r="11" spans="1:15" ht="19.5" customHeight="1">
      <c r="A11" s="213" t="s">
        <v>549</v>
      </c>
      <c r="B11" s="201"/>
      <c r="C11" s="268" t="s">
        <v>548</v>
      </c>
      <c r="D11" s="315"/>
      <c r="E11" s="267" t="s">
        <v>547</v>
      </c>
      <c r="F11" s="315"/>
      <c r="G11" s="266" t="s">
        <v>546</v>
      </c>
      <c r="H11" s="315"/>
      <c r="I11" s="263" t="s">
        <v>545</v>
      </c>
      <c r="J11" s="263" t="s">
        <v>544</v>
      </c>
      <c r="K11" s="339" t="s">
        <v>543</v>
      </c>
      <c r="L11" s="264" t="s">
        <v>227</v>
      </c>
      <c r="M11" s="264" t="s">
        <v>453</v>
      </c>
      <c r="N11" s="263" t="s">
        <v>542</v>
      </c>
      <c r="O11" s="262" t="s">
        <v>541</v>
      </c>
    </row>
    <row r="12" spans="1:15" ht="9.75" customHeight="1">
      <c r="A12" s="213"/>
      <c r="B12" s="201"/>
      <c r="C12" s="197"/>
      <c r="D12" s="314"/>
      <c r="E12" s="197"/>
      <c r="F12" s="314"/>
      <c r="G12" s="197"/>
      <c r="H12" s="314"/>
      <c r="I12" s="196"/>
      <c r="J12" s="196"/>
      <c r="K12" s="338"/>
      <c r="L12" s="196"/>
      <c r="M12" s="196"/>
      <c r="N12" s="196"/>
    </row>
    <row r="13" spans="1:15">
      <c r="A13" s="213" t="s">
        <v>540</v>
      </c>
      <c r="B13" s="201"/>
      <c r="C13" s="261">
        <f>10^(C14/20)</f>
        <v>1.1220184543019636</v>
      </c>
      <c r="D13" s="314"/>
      <c r="E13" s="261">
        <f>10^(E14/20)</f>
        <v>1.1220184543019636</v>
      </c>
      <c r="F13" s="314"/>
      <c r="G13" s="261">
        <f>10^(G14/20)</f>
        <v>1.1220184543019636</v>
      </c>
      <c r="H13" s="314"/>
      <c r="I13" s="196"/>
      <c r="J13" s="196"/>
      <c r="K13" s="338"/>
      <c r="L13" s="196"/>
      <c r="M13" s="196"/>
      <c r="N13" s="196"/>
      <c r="O13" s="236"/>
    </row>
    <row r="14" spans="1:15">
      <c r="A14" s="202" t="s">
        <v>353</v>
      </c>
      <c r="B14" s="201" t="s">
        <v>52</v>
      </c>
      <c r="C14" s="725">
        <f>'Output Up'!E9</f>
        <v>1</v>
      </c>
      <c r="D14" s="726"/>
      <c r="E14" s="622">
        <f>'Output Up'!F9</f>
        <v>1</v>
      </c>
      <c r="F14" s="727"/>
      <c r="G14" s="623">
        <f>'Output Up'!G9</f>
        <v>1</v>
      </c>
      <c r="H14" s="317"/>
      <c r="I14" s="260"/>
      <c r="J14" s="260"/>
      <c r="K14" s="338"/>
      <c r="L14" s="211"/>
      <c r="M14" s="211"/>
      <c r="N14" s="211"/>
      <c r="O14" s="191" t="s">
        <v>520</v>
      </c>
    </row>
    <row r="15" spans="1:15">
      <c r="A15" s="235" t="s">
        <v>732</v>
      </c>
      <c r="B15" s="234" t="s">
        <v>52</v>
      </c>
      <c r="C15" s="724">
        <f>'Output Up'!E10</f>
        <v>24.806472745929803</v>
      </c>
      <c r="D15" s="316"/>
      <c r="E15" s="249">
        <f>'Output Up'!F10</f>
        <v>24.806472745929803</v>
      </c>
      <c r="F15" s="316"/>
      <c r="G15" s="248">
        <f>'Output Up'!G10</f>
        <v>24.806472745929803</v>
      </c>
      <c r="H15" s="316"/>
      <c r="I15" s="211">
        <f>'Output Up'!H10</f>
        <v>0</v>
      </c>
      <c r="J15" s="211">
        <f>'Output Up'!I10</f>
        <v>0</v>
      </c>
      <c r="K15" s="338"/>
      <c r="L15" s="211"/>
      <c r="M15" s="211"/>
      <c r="N15" s="211"/>
      <c r="O15" s="236" t="s">
        <v>582</v>
      </c>
    </row>
    <row r="16" spans="1:15">
      <c r="A16" s="202" t="s">
        <v>733</v>
      </c>
      <c r="B16" s="201" t="s">
        <v>60</v>
      </c>
      <c r="C16" s="259">
        <f>'Output Up'!E12</f>
        <v>14.2</v>
      </c>
      <c r="D16" s="317"/>
      <c r="E16" s="620">
        <f>'Output Up'!F12</f>
        <v>14.2</v>
      </c>
      <c r="F16" s="317"/>
      <c r="G16" s="621">
        <f>'Output Up'!G12</f>
        <v>14.2</v>
      </c>
      <c r="H16" s="317"/>
      <c r="I16" s="211">
        <f>'Output Up'!H12</f>
        <v>0</v>
      </c>
      <c r="J16" s="211">
        <f>'Output Up'!I12</f>
        <v>0</v>
      </c>
      <c r="K16" s="338" t="s">
        <v>533</v>
      </c>
      <c r="L16" s="287">
        <f>'Output Up'!J12</f>
        <v>14.2</v>
      </c>
      <c r="M16" s="210">
        <f>'Output Up'!K12</f>
        <v>0</v>
      </c>
      <c r="N16" s="210">
        <f>'Output Up'!L12</f>
        <v>0</v>
      </c>
      <c r="O16" s="236" t="s">
        <v>585</v>
      </c>
    </row>
    <row r="17" spans="1:15">
      <c r="A17" s="226" t="s">
        <v>734</v>
      </c>
      <c r="B17" s="201" t="s">
        <v>539</v>
      </c>
      <c r="C17" s="224">
        <f>'Output Up'!E13</f>
        <v>30</v>
      </c>
      <c r="D17" s="319"/>
      <c r="E17" s="304"/>
      <c r="F17" s="319"/>
      <c r="G17" s="305"/>
      <c r="H17" s="319"/>
      <c r="I17" s="196"/>
      <c r="J17" s="196"/>
      <c r="K17" s="338"/>
      <c r="L17" s="196"/>
      <c r="M17" s="196"/>
      <c r="N17" s="196"/>
      <c r="O17" s="236" t="s">
        <v>584</v>
      </c>
    </row>
    <row r="18" spans="1:15">
      <c r="A18" s="226" t="s">
        <v>735</v>
      </c>
      <c r="B18" s="201" t="s">
        <v>539</v>
      </c>
      <c r="C18" s="259">
        <f>'Output Up'!E16</f>
        <v>0</v>
      </c>
      <c r="D18" s="317"/>
      <c r="E18" s="620">
        <f>'Output Up'!F16</f>
        <v>0</v>
      </c>
      <c r="F18" s="317"/>
      <c r="G18" s="624">
        <f>'Output Up'!G16</f>
        <v>0</v>
      </c>
      <c r="H18" s="317"/>
      <c r="I18" s="211">
        <f>'Output Up'!H16</f>
        <v>0</v>
      </c>
      <c r="J18" s="211">
        <f>'Output Up'!I16</f>
        <v>0</v>
      </c>
      <c r="K18" s="338"/>
      <c r="L18" s="196"/>
      <c r="M18" s="196"/>
      <c r="N18" s="196"/>
      <c r="O18" s="236" t="s">
        <v>583</v>
      </c>
    </row>
    <row r="19" spans="1:15">
      <c r="A19" s="202" t="s">
        <v>736</v>
      </c>
      <c r="B19" s="201" t="s">
        <v>52</v>
      </c>
      <c r="C19" s="200">
        <f>'Output Up'!E17</f>
        <v>0</v>
      </c>
      <c r="D19" s="317"/>
      <c r="E19" s="199">
        <f>'Output Up'!F17</f>
        <v>0</v>
      </c>
      <c r="F19" s="317"/>
      <c r="G19" s="198">
        <f>'Output Up'!G17</f>
        <v>0</v>
      </c>
      <c r="H19" s="317"/>
      <c r="I19" s="211">
        <f>'Output Up'!H17</f>
        <v>0</v>
      </c>
      <c r="J19" s="211">
        <f>'Output Up'!I17</f>
        <v>0</v>
      </c>
      <c r="K19" s="338" t="s">
        <v>533</v>
      </c>
      <c r="L19" s="294">
        <f>'Output Up'!J17</f>
        <v>0</v>
      </c>
      <c r="M19" s="210">
        <f>'Output Up'!K17</f>
        <v>0</v>
      </c>
      <c r="N19" s="210">
        <f>'Output Up'!L17</f>
        <v>0</v>
      </c>
      <c r="O19" s="191" t="s">
        <v>624</v>
      </c>
    </row>
    <row r="20" spans="1:15">
      <c r="A20" s="227" t="s">
        <v>359</v>
      </c>
      <c r="B20" s="218" t="s">
        <v>58</v>
      </c>
      <c r="C20" s="728">
        <f>'Output Up'!E14</f>
        <v>34</v>
      </c>
      <c r="D20" s="729"/>
      <c r="E20" s="730">
        <f>'Output Up'!F14</f>
        <v>34</v>
      </c>
      <c r="F20" s="729"/>
      <c r="G20" s="731">
        <f>'Output Up'!G14</f>
        <v>34</v>
      </c>
      <c r="H20" s="317"/>
      <c r="I20" s="211">
        <f>'Output Up'!H14-I19</f>
        <v>0</v>
      </c>
      <c r="J20" s="211">
        <f>'Output Up'!I14-J19</f>
        <v>0</v>
      </c>
      <c r="K20" s="338"/>
      <c r="L20" s="196"/>
      <c r="M20" s="196"/>
      <c r="N20" s="196"/>
      <c r="O20" s="191" t="s">
        <v>625</v>
      </c>
    </row>
    <row r="21" spans="1:15">
      <c r="A21" s="226"/>
      <c r="B21" s="201"/>
      <c r="C21" s="257"/>
      <c r="D21" s="317"/>
      <c r="E21" s="197"/>
      <c r="F21" s="317"/>
      <c r="G21" s="197"/>
      <c r="H21" s="317"/>
      <c r="I21" s="196"/>
      <c r="J21" s="196"/>
      <c r="K21" s="338"/>
      <c r="L21" s="196"/>
      <c r="M21" s="196"/>
      <c r="N21" s="196"/>
      <c r="O21" s="256"/>
    </row>
    <row r="22" spans="1:15">
      <c r="A22" s="213" t="s">
        <v>538</v>
      </c>
      <c r="B22" s="201"/>
      <c r="C22" s="255"/>
      <c r="D22" s="255"/>
      <c r="E22" s="197"/>
      <c r="F22" s="255"/>
      <c r="G22" s="197"/>
      <c r="H22" s="255"/>
      <c r="I22" s="196"/>
      <c r="J22" s="196"/>
      <c r="K22" s="338"/>
      <c r="L22" s="211"/>
      <c r="M22" s="211"/>
      <c r="N22" s="211"/>
    </row>
    <row r="23" spans="1:15">
      <c r="A23" s="226" t="s">
        <v>537</v>
      </c>
      <c r="B23" s="218" t="s">
        <v>33</v>
      </c>
      <c r="C23" s="200">
        <f>'Output Up'!E22</f>
        <v>1804.518838048823</v>
      </c>
      <c r="D23" s="321"/>
      <c r="E23" s="251"/>
      <c r="F23" s="321"/>
      <c r="G23" s="250"/>
      <c r="H23" s="321"/>
      <c r="I23" s="196"/>
      <c r="J23" s="196"/>
      <c r="K23" s="338"/>
      <c r="L23" s="196"/>
      <c r="M23" s="196"/>
      <c r="N23" s="196"/>
      <c r="O23" s="191" t="s">
        <v>626</v>
      </c>
    </row>
    <row r="24" spans="1:15" ht="12.6">
      <c r="A24" s="226" t="s">
        <v>737</v>
      </c>
      <c r="B24" s="218" t="s">
        <v>513</v>
      </c>
      <c r="C24" s="254">
        <f>'Output Up'!E24</f>
        <v>-102.11932704386382</v>
      </c>
      <c r="D24" s="322"/>
      <c r="E24" s="199">
        <f>'Output Up'!F24</f>
        <v>-102.11932704386382</v>
      </c>
      <c r="F24" s="322"/>
      <c r="G24" s="198">
        <f>'Output Up'!G24</f>
        <v>-102.11932704386382</v>
      </c>
      <c r="H24" s="322"/>
      <c r="I24" s="196"/>
      <c r="J24" s="196"/>
      <c r="K24" s="338"/>
      <c r="L24" s="211"/>
      <c r="M24" s="211"/>
      <c r="N24" s="211"/>
      <c r="O24" s="191" t="s">
        <v>627</v>
      </c>
    </row>
    <row r="25" spans="1:15">
      <c r="A25" s="202" t="s">
        <v>531</v>
      </c>
      <c r="B25" s="201" t="s">
        <v>124</v>
      </c>
      <c r="C25" s="634">
        <f>'Output Up'!E4</f>
        <v>0.40200000000000002</v>
      </c>
      <c r="D25" s="324"/>
      <c r="E25" s="251"/>
      <c r="F25" s="324"/>
      <c r="G25" s="250"/>
      <c r="H25" s="324"/>
      <c r="I25" s="211"/>
      <c r="J25" s="211"/>
      <c r="K25" s="340"/>
      <c r="L25" s="196"/>
      <c r="M25" s="196"/>
      <c r="N25" s="635"/>
      <c r="O25" s="636" t="s">
        <v>687</v>
      </c>
    </row>
    <row r="26" spans="1:15">
      <c r="A26" s="239" t="s">
        <v>530</v>
      </c>
      <c r="B26" s="238" t="s">
        <v>47</v>
      </c>
      <c r="C26" s="252">
        <f>'Output Up'!E5</f>
        <v>0.74626865671641796</v>
      </c>
      <c r="D26" s="324"/>
      <c r="E26" s="251"/>
      <c r="F26" s="324"/>
      <c r="G26" s="250"/>
      <c r="H26" s="324"/>
      <c r="I26" s="211"/>
      <c r="J26" s="211"/>
      <c r="K26" s="340"/>
      <c r="L26" s="196"/>
      <c r="M26" s="196"/>
      <c r="N26" s="196"/>
      <c r="O26" s="191" t="s">
        <v>529</v>
      </c>
    </row>
    <row r="27" spans="1:15">
      <c r="A27" s="239" t="s">
        <v>528</v>
      </c>
      <c r="B27" s="238" t="s">
        <v>52</v>
      </c>
      <c r="C27" s="200">
        <f>'Output Up'!E25</f>
        <v>149.65352165138094</v>
      </c>
      <c r="D27" s="322"/>
      <c r="E27" s="631">
        <f>'Output Up'!F25</f>
        <v>149.65352165138094</v>
      </c>
      <c r="F27" s="323"/>
      <c r="G27" s="632">
        <f>'Output Up'!G25</f>
        <v>149.65352165138094</v>
      </c>
      <c r="H27" s="322"/>
      <c r="I27" s="211"/>
      <c r="J27" s="211"/>
      <c r="K27" s="340"/>
      <c r="L27" s="211"/>
      <c r="M27" s="211"/>
      <c r="N27" s="211"/>
      <c r="O27" s="191" t="s">
        <v>527</v>
      </c>
    </row>
    <row r="28" spans="1:15">
      <c r="A28" s="202" t="s">
        <v>704</v>
      </c>
      <c r="B28" s="201" t="s">
        <v>539</v>
      </c>
      <c r="C28" s="200">
        <f>'Output Up'!E19</f>
        <v>0</v>
      </c>
      <c r="D28" s="317"/>
      <c r="E28" s="199">
        <f>'Output Up'!F19</f>
        <v>0</v>
      </c>
      <c r="F28" s="317"/>
      <c r="G28" s="198">
        <f>'Output Up'!G19</f>
        <v>0</v>
      </c>
      <c r="H28" s="317"/>
      <c r="I28" s="211">
        <f>'Output Up'!H19</f>
        <v>0</v>
      </c>
      <c r="J28" s="211">
        <f>'Output Up'!I19</f>
        <v>0</v>
      </c>
      <c r="K28" s="338"/>
      <c r="L28" s="196"/>
      <c r="M28" s="196"/>
      <c r="N28" s="196"/>
    </row>
    <row r="29" spans="1:15">
      <c r="A29" s="202" t="s">
        <v>705</v>
      </c>
      <c r="B29" s="201" t="s">
        <v>52</v>
      </c>
      <c r="C29" s="200">
        <f>'Output Up'!E20</f>
        <v>0</v>
      </c>
      <c r="D29" s="317"/>
      <c r="E29" s="199">
        <f>'Output Up'!F20</f>
        <v>0</v>
      </c>
      <c r="F29" s="317"/>
      <c r="G29" s="198">
        <f>'Output Up'!G20</f>
        <v>0</v>
      </c>
      <c r="H29" s="317"/>
      <c r="I29" s="211">
        <f>'Output Up'!H20</f>
        <v>0</v>
      </c>
      <c r="J29" s="211">
        <f>'Output Up'!I20</f>
        <v>0</v>
      </c>
      <c r="K29" s="338" t="s">
        <v>533</v>
      </c>
      <c r="L29" s="294">
        <f>'Output Up'!J20</f>
        <v>0</v>
      </c>
      <c r="M29" s="210">
        <f>'Output Up'!K20</f>
        <v>0</v>
      </c>
      <c r="N29" s="210">
        <f>'Output Up'!L20</f>
        <v>0</v>
      </c>
    </row>
    <row r="30" spans="1:15">
      <c r="A30" s="226" t="s">
        <v>534</v>
      </c>
      <c r="B30" s="218" t="s">
        <v>52</v>
      </c>
      <c r="C30" s="200">
        <f>'Output Up'!E26</f>
        <v>0.13155553001709624</v>
      </c>
      <c r="D30" s="323"/>
      <c r="E30" s="199">
        <f>'Output Up'!F26</f>
        <v>0.44729606043361203</v>
      </c>
      <c r="F30" s="323"/>
      <c r="G30" s="198">
        <f>'Output Up'!G26</f>
        <v>0</v>
      </c>
      <c r="H30" s="323"/>
      <c r="I30" s="211">
        <f>'Output Up'!H26</f>
        <v>0.31574053041651579</v>
      </c>
      <c r="J30" s="211">
        <f>'Output Up'!I26</f>
        <v>-0.13155553001709624</v>
      </c>
      <c r="K30" s="338" t="s">
        <v>533</v>
      </c>
      <c r="L30" s="289">
        <f>'Output Up'!J26</f>
        <v>0.22364803021680602</v>
      </c>
      <c r="M30" s="210">
        <f>'Output Up'!K26</f>
        <v>1.6672813806619124E-2</v>
      </c>
      <c r="N30" s="210">
        <f>'Output Up'!L26</f>
        <v>9.9692082547702732E-2</v>
      </c>
      <c r="O30" s="191" t="s">
        <v>532</v>
      </c>
    </row>
    <row r="31" spans="1:15" s="244" customFormat="1" ht="13.5" customHeight="1">
      <c r="A31" s="239" t="s">
        <v>526</v>
      </c>
      <c r="B31" s="238" t="s">
        <v>52</v>
      </c>
      <c r="C31" s="656">
        <f>'Output Up'!E27</f>
        <v>0.3</v>
      </c>
      <c r="D31" s="325"/>
      <c r="E31" s="247">
        <f>'Output Up'!F27</f>
        <v>0.3</v>
      </c>
      <c r="F31" s="325"/>
      <c r="G31" s="246">
        <f>'Output Up'!G27</f>
        <v>0.3</v>
      </c>
      <c r="H31" s="325"/>
      <c r="I31" s="211">
        <f>'Output Up'!H27</f>
        <v>0</v>
      </c>
      <c r="J31" s="211">
        <f>'Output Up'!I27</f>
        <v>0</v>
      </c>
      <c r="K31" s="340" t="s">
        <v>519</v>
      </c>
      <c r="L31" s="287">
        <f>'Output Up'!J27</f>
        <v>0.3</v>
      </c>
      <c r="M31" s="211">
        <f>'Output Up'!K27</f>
        <v>0</v>
      </c>
      <c r="N31" s="211">
        <f>'Output Up'!L27</f>
        <v>0</v>
      </c>
      <c r="O31" s="245" t="s">
        <v>586</v>
      </c>
    </row>
    <row r="32" spans="1:15">
      <c r="A32" s="226" t="s">
        <v>525</v>
      </c>
      <c r="B32" s="218" t="s">
        <v>110</v>
      </c>
      <c r="C32" s="243">
        <f>Input!I86</f>
        <v>0</v>
      </c>
      <c r="D32" s="317"/>
      <c r="E32" s="242">
        <f>Input!J86</f>
        <v>25</v>
      </c>
      <c r="F32" s="317"/>
      <c r="G32" s="241">
        <f>Input!K86</f>
        <v>-25</v>
      </c>
      <c r="H32" s="317"/>
      <c r="I32" s="211"/>
      <c r="J32" s="211"/>
      <c r="K32" s="340"/>
      <c r="L32" s="196"/>
      <c r="M32" s="196"/>
      <c r="N32" s="196"/>
      <c r="O32" s="636" t="s">
        <v>524</v>
      </c>
    </row>
    <row r="33" spans="1:15">
      <c r="A33" s="239" t="s">
        <v>523</v>
      </c>
      <c r="B33" s="238" t="s">
        <v>52</v>
      </c>
      <c r="C33" s="732">
        <f>'Output Up'!E32</f>
        <v>1.4598778224484941</v>
      </c>
      <c r="D33" s="726"/>
      <c r="E33" s="618">
        <f>'Output Up'!F32</f>
        <v>1.8248472780606175</v>
      </c>
      <c r="F33" s="726"/>
      <c r="G33" s="619">
        <f>'Output Up'!G32</f>
        <v>1.0949083668363706</v>
      </c>
      <c r="H33" s="317"/>
      <c r="I33" s="210">
        <f>'Output Up'!H32</f>
        <v>0.36496945561212346</v>
      </c>
      <c r="J33" s="210">
        <f>'Output Up'!I32</f>
        <v>-0.36496945561212346</v>
      </c>
      <c r="K33" s="338" t="s">
        <v>519</v>
      </c>
      <c r="L33" s="289">
        <f>'Output Up'!J32</f>
        <v>1.4598778224484941</v>
      </c>
      <c r="M33" s="210">
        <f>'Output Up'!K32</f>
        <v>1.4800300392201085E-2</v>
      </c>
      <c r="N33" s="210">
        <f>'Output Up'!L32</f>
        <v>0.13320270352980976</v>
      </c>
      <c r="O33" s="236" t="s">
        <v>612</v>
      </c>
    </row>
    <row r="34" spans="1:15">
      <c r="A34" s="239" t="s">
        <v>522</v>
      </c>
      <c r="B34" s="238" t="s">
        <v>52</v>
      </c>
      <c r="C34" s="200">
        <f>'Output Up'!E34</f>
        <v>151.54495500384655</v>
      </c>
      <c r="D34" s="326"/>
      <c r="E34" s="199">
        <f>'Output Up'!F34</f>
        <v>152.22566498987518</v>
      </c>
      <c r="F34" s="326"/>
      <c r="G34" s="198">
        <f>'Output Up'!G34</f>
        <v>151.04843001821732</v>
      </c>
      <c r="H34" s="326"/>
      <c r="I34" s="196"/>
      <c r="J34" s="196"/>
      <c r="K34" s="338"/>
      <c r="L34" s="196"/>
      <c r="M34" s="196"/>
      <c r="N34" s="196"/>
      <c r="O34" s="191" t="s">
        <v>587</v>
      </c>
    </row>
    <row r="35" spans="1:15">
      <c r="A35" s="239"/>
      <c r="B35" s="238"/>
      <c r="C35" s="237"/>
      <c r="D35" s="317"/>
      <c r="E35" s="197"/>
      <c r="F35" s="317"/>
      <c r="G35" s="197"/>
      <c r="H35" s="317"/>
      <c r="I35" s="196"/>
      <c r="J35" s="196"/>
      <c r="K35" s="338"/>
      <c r="L35" s="196"/>
      <c r="M35" s="196"/>
      <c r="N35" s="196"/>
      <c r="O35" s="236"/>
    </row>
    <row r="36" spans="1:15">
      <c r="A36" s="213" t="s">
        <v>521</v>
      </c>
      <c r="B36" s="201"/>
      <c r="C36" s="212"/>
      <c r="D36" s="314"/>
      <c r="E36" s="197"/>
      <c r="F36" s="314"/>
      <c r="G36" s="197"/>
      <c r="H36" s="314"/>
      <c r="I36" s="196"/>
      <c r="J36" s="196"/>
      <c r="K36" s="338"/>
      <c r="L36" s="196"/>
      <c r="M36" s="196"/>
      <c r="N36" s="196"/>
      <c r="O36" s="206"/>
    </row>
    <row r="37" spans="1:15">
      <c r="A37" s="202" t="s">
        <v>738</v>
      </c>
      <c r="B37" s="201" t="s">
        <v>52</v>
      </c>
      <c r="C37" s="737">
        <f>'Output Up'!E37</f>
        <v>2.9</v>
      </c>
      <c r="D37" s="738"/>
      <c r="E37" s="739">
        <f>'Output Up'!F37</f>
        <v>4.75</v>
      </c>
      <c r="F37" s="738"/>
      <c r="G37" s="740">
        <f>'Output Up'!G37</f>
        <v>1</v>
      </c>
      <c r="H37" s="317"/>
      <c r="I37" s="196"/>
      <c r="J37" s="196"/>
      <c r="K37" s="338"/>
      <c r="L37" s="196"/>
      <c r="M37" s="211"/>
      <c r="N37" s="211"/>
      <c r="O37" s="191" t="s">
        <v>520</v>
      </c>
    </row>
    <row r="38" spans="1:15">
      <c r="A38" s="235" t="s">
        <v>739</v>
      </c>
      <c r="B38" s="234" t="s">
        <v>52</v>
      </c>
      <c r="C38" s="724">
        <f>'Output Up'!E38</f>
        <v>15.629091922214924</v>
      </c>
      <c r="D38" s="322"/>
      <c r="E38" s="249">
        <f>'Output Up'!F38</f>
        <v>11.47578214549829</v>
      </c>
      <c r="F38" s="322"/>
      <c r="G38" s="248">
        <f>'Output Up'!G38</f>
        <v>24.806472745929803</v>
      </c>
      <c r="H38" s="327"/>
      <c r="I38" s="211">
        <f>'Output Up'!H38</f>
        <v>0</v>
      </c>
      <c r="J38" s="211">
        <f>'Output Up'!I38</f>
        <v>0</v>
      </c>
      <c r="K38" s="338"/>
      <c r="L38" s="196"/>
      <c r="M38" s="211"/>
      <c r="N38" s="211"/>
      <c r="O38" s="206" t="s">
        <v>688</v>
      </c>
    </row>
    <row r="39" spans="1:15">
      <c r="A39" s="226" t="s">
        <v>730</v>
      </c>
      <c r="B39" s="741" t="s">
        <v>52</v>
      </c>
      <c r="C39" s="296">
        <v>0.5</v>
      </c>
      <c r="D39" s="625"/>
      <c r="E39" s="622">
        <v>0.5</v>
      </c>
      <c r="F39" s="625"/>
      <c r="G39" s="623">
        <v>0.5</v>
      </c>
      <c r="H39" s="318"/>
      <c r="I39" s="196"/>
      <c r="J39" s="196"/>
      <c r="K39" s="338"/>
      <c r="L39" s="196"/>
      <c r="M39" s="196"/>
      <c r="N39" s="196"/>
      <c r="O39" s="742" t="s">
        <v>692</v>
      </c>
    </row>
    <row r="40" spans="1:15">
      <c r="A40" s="202" t="s">
        <v>731</v>
      </c>
      <c r="B40" s="201" t="s">
        <v>52</v>
      </c>
      <c r="C40" s="743">
        <f>'Output Up'!E39</f>
        <v>1.9</v>
      </c>
      <c r="D40" s="317"/>
      <c r="E40" s="744">
        <f>'Output Up'!F39</f>
        <v>1.9</v>
      </c>
      <c r="F40" s="317"/>
      <c r="G40" s="745">
        <f>'Output Up'!G39</f>
        <v>1.9</v>
      </c>
      <c r="H40" s="317"/>
      <c r="I40" s="196"/>
      <c r="J40" s="196"/>
      <c r="K40" s="338"/>
      <c r="L40" s="196"/>
      <c r="M40" s="211"/>
      <c r="N40" s="211"/>
    </row>
    <row r="41" spans="1:15">
      <c r="A41" s="222" t="s">
        <v>740</v>
      </c>
      <c r="B41" s="201" t="s">
        <v>67</v>
      </c>
      <c r="C41" s="733">
        <f>'Output Up'!E43</f>
        <v>-25.980578584453106</v>
      </c>
      <c r="D41" s="734"/>
      <c r="E41" s="735">
        <f>'Output Up'!F43</f>
        <v>-25.980578584453106</v>
      </c>
      <c r="F41" s="734"/>
      <c r="G41" s="736">
        <f>'Output Up'!G43</f>
        <v>-25.980578584453106</v>
      </c>
      <c r="H41" s="328"/>
      <c r="I41" s="211">
        <f>'Output Up'!H43</f>
        <v>0</v>
      </c>
      <c r="J41" s="211">
        <f>'Output Up'!I43</f>
        <v>0</v>
      </c>
      <c r="K41" s="338" t="s">
        <v>519</v>
      </c>
      <c r="L41" s="287">
        <f>'Output Up'!J43</f>
        <v>-25.980578584453106</v>
      </c>
      <c r="M41" s="210">
        <f>'Output Up'!K43</f>
        <v>0</v>
      </c>
      <c r="N41" s="210">
        <f>'Output Up'!L43</f>
        <v>0</v>
      </c>
      <c r="O41" s="206" t="s">
        <v>689</v>
      </c>
    </row>
    <row r="42" spans="1:15">
      <c r="A42" s="202"/>
      <c r="B42" s="201"/>
      <c r="C42" s="197"/>
      <c r="D42" s="314"/>
      <c r="E42" s="197"/>
      <c r="F42" s="314"/>
      <c r="G42" s="197"/>
      <c r="H42" s="314"/>
      <c r="I42" s="196"/>
      <c r="J42" s="196"/>
      <c r="K42" s="338"/>
      <c r="L42" s="196"/>
      <c r="M42" s="196"/>
      <c r="N42" s="196"/>
    </row>
    <row r="43" spans="1:15">
      <c r="A43" s="226" t="s">
        <v>518</v>
      </c>
      <c r="B43" s="218" t="s">
        <v>517</v>
      </c>
      <c r="C43" s="232">
        <v>1.3806503000000001E-23</v>
      </c>
      <c r="D43" s="329"/>
      <c r="E43" s="231"/>
      <c r="F43" s="329"/>
      <c r="G43" s="197"/>
      <c r="H43" s="329"/>
      <c r="I43" s="196"/>
      <c r="J43" s="196"/>
      <c r="K43" s="338"/>
      <c r="L43" s="196"/>
      <c r="M43" s="196"/>
      <c r="N43" s="196"/>
      <c r="O43" s="191" t="s">
        <v>516</v>
      </c>
    </row>
    <row r="44" spans="1:15" ht="12.6">
      <c r="A44" s="226" t="s">
        <v>741</v>
      </c>
      <c r="B44" s="218" t="s">
        <v>513</v>
      </c>
      <c r="C44" s="746">
        <f>'Output Up'!E35</f>
        <v>-104.0107603963294</v>
      </c>
      <c r="D44" s="330"/>
      <c r="E44" s="199">
        <f>'Output Up'!F35</f>
        <v>-104.69147038235805</v>
      </c>
      <c r="F44" s="330"/>
      <c r="G44" s="747">
        <f>'Output Up'!G35</f>
        <v>-103.51423541070018</v>
      </c>
      <c r="H44" s="330"/>
      <c r="I44" s="214"/>
      <c r="J44" s="214"/>
      <c r="K44" s="341"/>
      <c r="L44" s="289">
        <f>'Output Up'!J35</f>
        <v>-104.10285289652911</v>
      </c>
      <c r="M44" s="214"/>
      <c r="N44" s="225"/>
      <c r="O44" s="191" t="s">
        <v>589</v>
      </c>
    </row>
    <row r="45" spans="1:15">
      <c r="A45" s="227" t="s">
        <v>515</v>
      </c>
      <c r="B45" s="218" t="s">
        <v>252</v>
      </c>
      <c r="C45" s="230">
        <f>'Output Up'!E44</f>
        <v>85.074466411700342</v>
      </c>
      <c r="D45" s="330"/>
      <c r="E45" s="229">
        <f>'Output Up'!F44</f>
        <v>84.393756425671711</v>
      </c>
      <c r="F45" s="330"/>
      <c r="G45" s="228">
        <f>'Output Up'!G44</f>
        <v>85.570991397329578</v>
      </c>
      <c r="H45" s="330"/>
      <c r="I45" s="214"/>
      <c r="J45" s="214"/>
      <c r="K45" s="341"/>
      <c r="L45" s="289">
        <f>'Output Up'!J44</f>
        <v>84.982373911500645</v>
      </c>
      <c r="M45" s="214"/>
      <c r="N45" s="225"/>
      <c r="O45" s="191" t="s">
        <v>588</v>
      </c>
    </row>
    <row r="46" spans="1:15">
      <c r="A46" s="202"/>
      <c r="B46" s="218"/>
      <c r="C46" s="217"/>
      <c r="D46" s="382"/>
      <c r="E46" s="197"/>
      <c r="F46" s="332"/>
      <c r="G46" s="197"/>
      <c r="H46" s="332"/>
      <c r="I46" s="196"/>
      <c r="J46" s="196"/>
      <c r="K46" s="338"/>
      <c r="L46" s="216"/>
      <c r="M46" s="215"/>
      <c r="N46" s="214"/>
    </row>
    <row r="47" spans="1:15">
      <c r="A47" s="213" t="s">
        <v>512</v>
      </c>
      <c r="B47" s="201"/>
      <c r="C47" s="197"/>
      <c r="D47" s="332"/>
      <c r="E47" s="197"/>
      <c r="F47" s="332"/>
      <c r="G47" s="197"/>
      <c r="H47" s="332"/>
      <c r="I47" s="196"/>
      <c r="J47" s="196"/>
      <c r="K47" s="338"/>
      <c r="L47" s="196"/>
      <c r="M47" s="196"/>
      <c r="N47" s="196"/>
    </row>
    <row r="48" spans="1:15">
      <c r="A48" s="202" t="s">
        <v>742</v>
      </c>
      <c r="B48" s="201" t="s">
        <v>52</v>
      </c>
      <c r="C48" s="200">
        <f>'Output Up'!E66</f>
        <v>0.60368626255921543</v>
      </c>
      <c r="D48" s="314"/>
      <c r="E48" s="199">
        <f>'Output Up'!F66</f>
        <v>0.76104873001581419</v>
      </c>
      <c r="F48" s="314"/>
      <c r="G48" s="198">
        <f>'Output Up'!G66</f>
        <v>0.51182768591748762</v>
      </c>
      <c r="H48" s="314"/>
      <c r="I48" s="211">
        <f>'Output Up'!H66</f>
        <v>0.15736246745659876</v>
      </c>
      <c r="J48" s="211">
        <f>'Output Up'!I66</f>
        <v>-9.1858576641727807E-2</v>
      </c>
      <c r="K48" s="338"/>
      <c r="L48" s="289">
        <f>'Output Up'!J66</f>
        <v>0.625520892830839</v>
      </c>
      <c r="M48" s="210">
        <f>'Output Up'!K66</f>
        <v>2.647557585781446E-3</v>
      </c>
      <c r="N48" s="210">
        <f>'Output Up'!L66</f>
        <v>2.4762946164029104E-2</v>
      </c>
      <c r="O48" s="191" t="s">
        <v>500</v>
      </c>
    </row>
    <row r="49" spans="1:15">
      <c r="A49" s="202" t="s">
        <v>743</v>
      </c>
      <c r="B49" s="201" t="s">
        <v>52</v>
      </c>
      <c r="C49" s="748">
        <f>'Output Up'!E67</f>
        <v>2</v>
      </c>
      <c r="D49" s="323"/>
      <c r="E49" s="749">
        <f>'Output Up'!F67</f>
        <v>2</v>
      </c>
      <c r="F49" s="323"/>
      <c r="G49" s="750">
        <f>'Output Up'!G67</f>
        <v>2</v>
      </c>
      <c r="H49" s="323"/>
      <c r="I49" s="211">
        <f>'Output Up'!H67</f>
        <v>0</v>
      </c>
      <c r="J49" s="211">
        <f>'Output Up'!I67</f>
        <v>0</v>
      </c>
      <c r="K49" s="338" t="s">
        <v>502</v>
      </c>
      <c r="L49" s="289">
        <f>'Output Up'!J67</f>
        <v>2</v>
      </c>
      <c r="M49" s="210">
        <f>'Output Up'!K67</f>
        <v>0</v>
      </c>
      <c r="N49" s="210">
        <f>'Output Up'!L67</f>
        <v>0</v>
      </c>
      <c r="O49" s="206" t="s">
        <v>690</v>
      </c>
    </row>
    <row r="50" spans="1:15">
      <c r="A50" s="202" t="s">
        <v>511</v>
      </c>
      <c r="B50" s="201" t="s">
        <v>52</v>
      </c>
      <c r="C50" s="224">
        <f>'Output Up'!E68</f>
        <v>82.47078014914112</v>
      </c>
      <c r="D50" s="323"/>
      <c r="E50" s="205">
        <f>'Output Up'!F68</f>
        <v>81.632707695655895</v>
      </c>
      <c r="F50" s="323"/>
      <c r="G50" s="203">
        <f>'Output Up'!G68</f>
        <v>83.059163711412097</v>
      </c>
      <c r="H50" s="323"/>
      <c r="I50" s="196"/>
      <c r="J50" s="196"/>
      <c r="K50" s="338"/>
      <c r="L50" s="289">
        <f>'Output Up'!J68</f>
        <v>82.345935703533996</v>
      </c>
      <c r="M50" s="196"/>
      <c r="N50" s="196"/>
      <c r="O50" s="191" t="s">
        <v>501</v>
      </c>
    </row>
    <row r="51" spans="1:15">
      <c r="A51" s="202" t="s">
        <v>510</v>
      </c>
      <c r="B51" s="201" t="s">
        <v>729</v>
      </c>
      <c r="C51" s="209">
        <f>'Output Up'!E69*0.001</f>
        <v>64</v>
      </c>
      <c r="D51" s="331"/>
      <c r="E51" s="208"/>
      <c r="F51" s="331"/>
      <c r="G51" s="207"/>
      <c r="H51" s="331"/>
      <c r="I51" s="196"/>
      <c r="J51" s="196"/>
      <c r="K51" s="338" t="s">
        <v>502</v>
      </c>
      <c r="L51" s="196"/>
      <c r="M51" s="196"/>
      <c r="N51" s="196"/>
      <c r="O51" s="206" t="s">
        <v>687</v>
      </c>
    </row>
    <row r="52" spans="1:15">
      <c r="A52" s="202" t="s">
        <v>510</v>
      </c>
      <c r="B52" s="201" t="s">
        <v>252</v>
      </c>
      <c r="C52" s="224">
        <f>'Output Up'!E70</f>
        <v>48.061799739838875</v>
      </c>
      <c r="D52" s="322"/>
      <c r="E52" s="208"/>
      <c r="F52" s="322"/>
      <c r="G52" s="207"/>
      <c r="H52" s="322"/>
      <c r="I52" s="196"/>
      <c r="J52" s="196"/>
      <c r="K52" s="338"/>
      <c r="L52" s="196"/>
      <c r="M52" s="196"/>
      <c r="N52" s="196"/>
      <c r="O52" s="191" t="s">
        <v>509</v>
      </c>
    </row>
    <row r="53" spans="1:15">
      <c r="A53" s="202" t="s">
        <v>744</v>
      </c>
      <c r="B53" s="201" t="s">
        <v>52</v>
      </c>
      <c r="C53" s="200">
        <f>'Output Up'!E71</f>
        <v>34.408980409302245</v>
      </c>
      <c r="D53" s="333"/>
      <c r="E53" s="199">
        <f>'Output Up'!F71</f>
        <v>33.57090795581702</v>
      </c>
      <c r="F53" s="333"/>
      <c r="G53" s="198">
        <f>'Output Up'!G71</f>
        <v>34.997363971573222</v>
      </c>
      <c r="H53" s="333"/>
      <c r="I53" s="196"/>
      <c r="J53" s="196"/>
      <c r="K53" s="338"/>
      <c r="L53" s="289">
        <f>'Output Up'!J71</f>
        <v>34.284135963695121</v>
      </c>
      <c r="M53" s="196"/>
      <c r="N53" s="196"/>
      <c r="O53" s="191" t="s">
        <v>508</v>
      </c>
    </row>
    <row r="54" spans="1:15">
      <c r="A54" s="223" t="s">
        <v>507</v>
      </c>
      <c r="B54" s="201" t="s">
        <v>52</v>
      </c>
      <c r="C54" s="253">
        <f>'Output Up'!E72</f>
        <v>11.262769219785243</v>
      </c>
      <c r="D54" s="323"/>
      <c r="E54" s="751">
        <f>'Output Up'!F72</f>
        <v>11.262769219785243</v>
      </c>
      <c r="F54" s="323"/>
      <c r="G54" s="752">
        <f>'Output Up'!G72</f>
        <v>11.262769219785243</v>
      </c>
      <c r="H54" s="314"/>
      <c r="I54" s="196"/>
      <c r="J54" s="196"/>
      <c r="K54" s="338"/>
      <c r="L54" s="633">
        <f>'Output Up'!J72</f>
        <v>11.262769219785243</v>
      </c>
      <c r="M54" s="196"/>
      <c r="N54" s="196"/>
      <c r="O54" s="206" t="s">
        <v>506</v>
      </c>
    </row>
    <row r="55" spans="1:15">
      <c r="A55" s="222" t="s">
        <v>745</v>
      </c>
      <c r="B55" s="201" t="s">
        <v>52</v>
      </c>
      <c r="C55" s="221">
        <f>'Output Up'!E74</f>
        <v>23.146211189517004</v>
      </c>
      <c r="D55" s="322"/>
      <c r="E55" s="220">
        <f>'Output Up'!F74</f>
        <v>22.308138736031779</v>
      </c>
      <c r="F55" s="322"/>
      <c r="G55" s="219">
        <f>'Output Up'!G74</f>
        <v>23.734594751787981</v>
      </c>
      <c r="H55" s="322"/>
      <c r="I55" s="196"/>
      <c r="J55" s="196"/>
      <c r="K55" s="338"/>
      <c r="L55" s="289">
        <f>'Output Up'!J74</f>
        <v>23.02136674390988</v>
      </c>
      <c r="M55" s="196"/>
      <c r="N55" s="211"/>
      <c r="O55" s="191" t="s">
        <v>503</v>
      </c>
    </row>
    <row r="56" spans="1:15">
      <c r="A56" s="202" t="s">
        <v>746</v>
      </c>
      <c r="B56" s="218" t="s">
        <v>52</v>
      </c>
      <c r="C56" s="753">
        <f>'Output Up'!E75</f>
        <v>22.467213293987015</v>
      </c>
      <c r="D56" s="334"/>
      <c r="E56" s="197"/>
      <c r="F56" s="334"/>
      <c r="G56" s="197"/>
      <c r="H56" s="334"/>
      <c r="I56" s="196"/>
      <c r="J56" s="196"/>
      <c r="K56" s="338"/>
      <c r="L56" s="196"/>
      <c r="M56" s="215" t="s">
        <v>505</v>
      </c>
      <c r="N56" s="210">
        <f>'Output Up'!L75</f>
        <v>3.4120671784601653E-2</v>
      </c>
      <c r="O56" s="191" t="s">
        <v>503</v>
      </c>
    </row>
    <row r="57" spans="1:15">
      <c r="A57" s="366" t="s">
        <v>747</v>
      </c>
      <c r="B57" s="367" t="s">
        <v>52</v>
      </c>
      <c r="C57" s="754">
        <f>'Output Up'!E76</f>
        <v>22.63861121685985</v>
      </c>
      <c r="D57" s="368"/>
      <c r="E57" s="369"/>
      <c r="F57" s="368"/>
      <c r="G57" s="369"/>
      <c r="H57" s="368"/>
      <c r="I57" s="370"/>
      <c r="J57" s="370"/>
      <c r="K57" s="371"/>
      <c r="L57" s="372"/>
      <c r="M57" s="373" t="s">
        <v>504</v>
      </c>
      <c r="N57" s="210">
        <f>'Output Up'!L76</f>
        <v>0.25765773224154159</v>
      </c>
      <c r="O57" s="191" t="s">
        <v>503</v>
      </c>
    </row>
    <row r="58" spans="1:15">
      <c r="A58" s="376"/>
      <c r="B58" s="377"/>
      <c r="C58" s="378"/>
      <c r="D58" s="379"/>
      <c r="E58" s="378"/>
      <c r="F58" s="379"/>
      <c r="G58" s="378"/>
      <c r="H58" s="379"/>
      <c r="I58" s="380"/>
      <c r="J58" s="380"/>
      <c r="K58" s="381"/>
      <c r="L58" s="380"/>
      <c r="M58" s="380"/>
    </row>
    <row r="59" spans="1:15">
      <c r="A59" s="755"/>
      <c r="B59" s="360"/>
      <c r="C59" s="361"/>
      <c r="E59" s="361"/>
      <c r="G59" s="361"/>
      <c r="I59" s="374"/>
      <c r="J59" s="374"/>
      <c r="L59" s="374"/>
      <c r="M59" s="374"/>
    </row>
    <row r="60" spans="1:15">
      <c r="A60" s="755"/>
      <c r="B60" s="360"/>
      <c r="C60" s="361"/>
      <c r="D60" s="375"/>
      <c r="E60" s="361"/>
      <c r="F60" s="375"/>
      <c r="G60" s="361"/>
      <c r="H60" s="375"/>
      <c r="I60" s="374"/>
      <c r="J60" s="374"/>
      <c r="L60" s="374"/>
      <c r="M60" s="374"/>
    </row>
    <row r="61" spans="1:15">
      <c r="A61" s="755"/>
      <c r="B61" s="360"/>
      <c r="C61" s="361"/>
      <c r="E61" s="361"/>
      <c r="G61" s="361"/>
      <c r="I61" s="374"/>
      <c r="J61" s="374"/>
      <c r="L61" s="374"/>
      <c r="M61" s="374"/>
    </row>
    <row r="62" spans="1:15">
      <c r="A62" s="755"/>
      <c r="B62" s="360"/>
      <c r="C62" s="361"/>
      <c r="E62" s="361"/>
      <c r="G62" s="361"/>
      <c r="I62" s="374"/>
      <c r="J62" s="374"/>
      <c r="L62" s="374"/>
      <c r="M62" s="374"/>
    </row>
    <row r="63" spans="1:15">
      <c r="A63" s="755"/>
      <c r="B63" s="360"/>
      <c r="C63" s="361"/>
      <c r="E63" s="361"/>
      <c r="G63" s="361"/>
      <c r="I63" s="374"/>
      <c r="J63" s="374"/>
      <c r="L63" s="374"/>
      <c r="M63" s="374"/>
    </row>
    <row r="64" spans="1:15">
      <c r="A64" s="755"/>
      <c r="B64" s="360"/>
      <c r="C64" s="361"/>
      <c r="E64" s="361"/>
      <c r="G64" s="361"/>
      <c r="I64" s="374"/>
      <c r="J64" s="374"/>
      <c r="L64" s="374"/>
      <c r="M64" s="374"/>
    </row>
    <row r="65" spans="1:13">
      <c r="A65" s="755"/>
      <c r="B65" s="360"/>
      <c r="C65" s="361"/>
      <c r="E65" s="361"/>
      <c r="G65" s="361"/>
      <c r="I65" s="374"/>
      <c r="J65" s="374"/>
      <c r="L65" s="374"/>
      <c r="M65" s="374"/>
    </row>
  </sheetData>
  <mergeCells count="3">
    <mergeCell ref="B8:C8"/>
    <mergeCell ref="B9:C9"/>
    <mergeCell ref="B7:C7"/>
  </mergeCells>
  <pageMargins left="0.25" right="0.25" top="0.75" bottom="0.75" header="0.3" footer="0.3"/>
  <pageSetup paperSize="9" orientation="landscape" r:id="rId1"/>
  <headerFooter>
    <oddFooter>&amp;C&amp;1#&amp;"Calibri"&amp;10&amp;K000000Company General Use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CA4346A-2C66-4E7F-9BFD-58EE6A37FF05}">
          <x14:formula1>
            <xm:f>"Uniform, Triangular, Gaussian"</xm:f>
          </x14:formula1>
          <xm:sqref>JG65586:JG65589 TC65586:TC65589 ACY65586:ACY65589 AMU65586:AMU65589 AWQ65586:AWQ65589 BGM65586:BGM65589 BQI65586:BQI65589 CAE65586:CAE65589 CKA65586:CKA65589 CTW65586:CTW65589 DDS65586:DDS65589 DNO65586:DNO65589 DXK65586:DXK65589 EHG65586:EHG65589 ERC65586:ERC65589 FAY65586:FAY65589 FKU65586:FKU65589 FUQ65586:FUQ65589 GEM65586:GEM65589 GOI65586:GOI65589 GYE65586:GYE65589 HIA65586:HIA65589 HRW65586:HRW65589 IBS65586:IBS65589 ILO65586:ILO65589 IVK65586:IVK65589 JFG65586:JFG65589 JPC65586:JPC65589 JYY65586:JYY65589 KIU65586:KIU65589 KSQ65586:KSQ65589 LCM65586:LCM65589 LMI65586:LMI65589 LWE65586:LWE65589 MGA65586:MGA65589 MPW65586:MPW65589 MZS65586:MZS65589 NJO65586:NJO65589 NTK65586:NTK65589 ODG65586:ODG65589 ONC65586:ONC65589 OWY65586:OWY65589 PGU65586:PGU65589 PQQ65586:PQQ65589 QAM65586:QAM65589 QKI65586:QKI65589 QUE65586:QUE65589 REA65586:REA65589 RNW65586:RNW65589 RXS65586:RXS65589 SHO65586:SHO65589 SRK65586:SRK65589 TBG65586:TBG65589 TLC65586:TLC65589 TUY65586:TUY65589 UEU65586:UEU65589 UOQ65586:UOQ65589 UYM65586:UYM65589 VII65586:VII65589 VSE65586:VSE65589 WCA65586:WCA65589 WLW65586:WLW65589 WVS65586:WVS65589 JG131122:JG131125 TC131122:TC131125 ACY131122:ACY131125 AMU131122:AMU131125 AWQ131122:AWQ131125 BGM131122:BGM131125 BQI131122:BQI131125 CAE131122:CAE131125 CKA131122:CKA131125 CTW131122:CTW131125 DDS131122:DDS131125 DNO131122:DNO131125 DXK131122:DXK131125 EHG131122:EHG131125 ERC131122:ERC131125 FAY131122:FAY131125 FKU131122:FKU131125 FUQ131122:FUQ131125 GEM131122:GEM131125 GOI131122:GOI131125 GYE131122:GYE131125 HIA131122:HIA131125 HRW131122:HRW131125 IBS131122:IBS131125 ILO131122:ILO131125 IVK131122:IVK131125 JFG131122:JFG131125 JPC131122:JPC131125 JYY131122:JYY131125 KIU131122:KIU131125 KSQ131122:KSQ131125 LCM131122:LCM131125 LMI131122:LMI131125 LWE131122:LWE131125 MGA131122:MGA131125 MPW131122:MPW131125 MZS131122:MZS131125 NJO131122:NJO131125 NTK131122:NTK131125 ODG131122:ODG131125 ONC131122:ONC131125 OWY131122:OWY131125 PGU131122:PGU131125 PQQ131122:PQQ131125 QAM131122:QAM131125 QKI131122:QKI131125 QUE131122:QUE131125 REA131122:REA131125 RNW131122:RNW131125 RXS131122:RXS131125 SHO131122:SHO131125 SRK131122:SRK131125 TBG131122:TBG131125 TLC131122:TLC131125 TUY131122:TUY131125 UEU131122:UEU131125 UOQ131122:UOQ131125 UYM131122:UYM131125 VII131122:VII131125 VSE131122:VSE131125 WCA131122:WCA131125 WLW131122:WLW131125 WVS131122:WVS131125 JG196658:JG196661 TC196658:TC196661 ACY196658:ACY196661 AMU196658:AMU196661 AWQ196658:AWQ196661 BGM196658:BGM196661 BQI196658:BQI196661 CAE196658:CAE196661 CKA196658:CKA196661 CTW196658:CTW196661 DDS196658:DDS196661 DNO196658:DNO196661 DXK196658:DXK196661 EHG196658:EHG196661 ERC196658:ERC196661 FAY196658:FAY196661 FKU196658:FKU196661 FUQ196658:FUQ196661 GEM196658:GEM196661 GOI196658:GOI196661 GYE196658:GYE196661 HIA196658:HIA196661 HRW196658:HRW196661 IBS196658:IBS196661 ILO196658:ILO196661 IVK196658:IVK196661 JFG196658:JFG196661 JPC196658:JPC196661 JYY196658:JYY196661 KIU196658:KIU196661 KSQ196658:KSQ196661 LCM196658:LCM196661 LMI196658:LMI196661 LWE196658:LWE196661 MGA196658:MGA196661 MPW196658:MPW196661 MZS196658:MZS196661 NJO196658:NJO196661 NTK196658:NTK196661 ODG196658:ODG196661 ONC196658:ONC196661 OWY196658:OWY196661 PGU196658:PGU196661 PQQ196658:PQQ196661 QAM196658:QAM196661 QKI196658:QKI196661 QUE196658:QUE196661 REA196658:REA196661 RNW196658:RNW196661 RXS196658:RXS196661 SHO196658:SHO196661 SRK196658:SRK196661 TBG196658:TBG196661 TLC196658:TLC196661 TUY196658:TUY196661 UEU196658:UEU196661 UOQ196658:UOQ196661 UYM196658:UYM196661 VII196658:VII196661 VSE196658:VSE196661 WCA196658:WCA196661 WLW196658:WLW196661 WVS196658:WVS196661 JG262194:JG262197 TC262194:TC262197 ACY262194:ACY262197 AMU262194:AMU262197 AWQ262194:AWQ262197 BGM262194:BGM262197 BQI262194:BQI262197 CAE262194:CAE262197 CKA262194:CKA262197 CTW262194:CTW262197 DDS262194:DDS262197 DNO262194:DNO262197 DXK262194:DXK262197 EHG262194:EHG262197 ERC262194:ERC262197 FAY262194:FAY262197 FKU262194:FKU262197 FUQ262194:FUQ262197 GEM262194:GEM262197 GOI262194:GOI262197 GYE262194:GYE262197 HIA262194:HIA262197 HRW262194:HRW262197 IBS262194:IBS262197 ILO262194:ILO262197 IVK262194:IVK262197 JFG262194:JFG262197 JPC262194:JPC262197 JYY262194:JYY262197 KIU262194:KIU262197 KSQ262194:KSQ262197 LCM262194:LCM262197 LMI262194:LMI262197 LWE262194:LWE262197 MGA262194:MGA262197 MPW262194:MPW262197 MZS262194:MZS262197 NJO262194:NJO262197 NTK262194:NTK262197 ODG262194:ODG262197 ONC262194:ONC262197 OWY262194:OWY262197 PGU262194:PGU262197 PQQ262194:PQQ262197 QAM262194:QAM262197 QKI262194:QKI262197 QUE262194:QUE262197 REA262194:REA262197 RNW262194:RNW262197 RXS262194:RXS262197 SHO262194:SHO262197 SRK262194:SRK262197 TBG262194:TBG262197 TLC262194:TLC262197 TUY262194:TUY262197 UEU262194:UEU262197 UOQ262194:UOQ262197 UYM262194:UYM262197 VII262194:VII262197 VSE262194:VSE262197 WCA262194:WCA262197 WLW262194:WLW262197 WVS262194:WVS262197 JG327730:JG327733 TC327730:TC327733 ACY327730:ACY327733 AMU327730:AMU327733 AWQ327730:AWQ327733 BGM327730:BGM327733 BQI327730:BQI327733 CAE327730:CAE327733 CKA327730:CKA327733 CTW327730:CTW327733 DDS327730:DDS327733 DNO327730:DNO327733 DXK327730:DXK327733 EHG327730:EHG327733 ERC327730:ERC327733 FAY327730:FAY327733 FKU327730:FKU327733 FUQ327730:FUQ327733 GEM327730:GEM327733 GOI327730:GOI327733 GYE327730:GYE327733 HIA327730:HIA327733 HRW327730:HRW327733 IBS327730:IBS327733 ILO327730:ILO327733 IVK327730:IVK327733 JFG327730:JFG327733 JPC327730:JPC327733 JYY327730:JYY327733 KIU327730:KIU327733 KSQ327730:KSQ327733 LCM327730:LCM327733 LMI327730:LMI327733 LWE327730:LWE327733 MGA327730:MGA327733 MPW327730:MPW327733 MZS327730:MZS327733 NJO327730:NJO327733 NTK327730:NTK327733 ODG327730:ODG327733 ONC327730:ONC327733 OWY327730:OWY327733 PGU327730:PGU327733 PQQ327730:PQQ327733 QAM327730:QAM327733 QKI327730:QKI327733 QUE327730:QUE327733 REA327730:REA327733 RNW327730:RNW327733 RXS327730:RXS327733 SHO327730:SHO327733 SRK327730:SRK327733 TBG327730:TBG327733 TLC327730:TLC327733 TUY327730:TUY327733 UEU327730:UEU327733 UOQ327730:UOQ327733 UYM327730:UYM327733 VII327730:VII327733 VSE327730:VSE327733 WCA327730:WCA327733 WLW327730:WLW327733 WVS327730:WVS327733 JG393266:JG393269 TC393266:TC393269 ACY393266:ACY393269 AMU393266:AMU393269 AWQ393266:AWQ393269 BGM393266:BGM393269 BQI393266:BQI393269 CAE393266:CAE393269 CKA393266:CKA393269 CTW393266:CTW393269 DDS393266:DDS393269 DNO393266:DNO393269 DXK393266:DXK393269 EHG393266:EHG393269 ERC393266:ERC393269 FAY393266:FAY393269 FKU393266:FKU393269 FUQ393266:FUQ393269 GEM393266:GEM393269 GOI393266:GOI393269 GYE393266:GYE393269 HIA393266:HIA393269 HRW393266:HRW393269 IBS393266:IBS393269 ILO393266:ILO393269 IVK393266:IVK393269 JFG393266:JFG393269 JPC393266:JPC393269 JYY393266:JYY393269 KIU393266:KIU393269 KSQ393266:KSQ393269 LCM393266:LCM393269 LMI393266:LMI393269 LWE393266:LWE393269 MGA393266:MGA393269 MPW393266:MPW393269 MZS393266:MZS393269 NJO393266:NJO393269 NTK393266:NTK393269 ODG393266:ODG393269 ONC393266:ONC393269 OWY393266:OWY393269 PGU393266:PGU393269 PQQ393266:PQQ393269 QAM393266:QAM393269 QKI393266:QKI393269 QUE393266:QUE393269 REA393266:REA393269 RNW393266:RNW393269 RXS393266:RXS393269 SHO393266:SHO393269 SRK393266:SRK393269 TBG393266:TBG393269 TLC393266:TLC393269 TUY393266:TUY393269 UEU393266:UEU393269 UOQ393266:UOQ393269 UYM393266:UYM393269 VII393266:VII393269 VSE393266:VSE393269 WCA393266:WCA393269 WLW393266:WLW393269 WVS393266:WVS393269 JG458802:JG458805 TC458802:TC458805 ACY458802:ACY458805 AMU458802:AMU458805 AWQ458802:AWQ458805 BGM458802:BGM458805 BQI458802:BQI458805 CAE458802:CAE458805 CKA458802:CKA458805 CTW458802:CTW458805 DDS458802:DDS458805 DNO458802:DNO458805 DXK458802:DXK458805 EHG458802:EHG458805 ERC458802:ERC458805 FAY458802:FAY458805 FKU458802:FKU458805 FUQ458802:FUQ458805 GEM458802:GEM458805 GOI458802:GOI458805 GYE458802:GYE458805 HIA458802:HIA458805 HRW458802:HRW458805 IBS458802:IBS458805 ILO458802:ILO458805 IVK458802:IVK458805 JFG458802:JFG458805 JPC458802:JPC458805 JYY458802:JYY458805 KIU458802:KIU458805 KSQ458802:KSQ458805 LCM458802:LCM458805 LMI458802:LMI458805 LWE458802:LWE458805 MGA458802:MGA458805 MPW458802:MPW458805 MZS458802:MZS458805 NJO458802:NJO458805 NTK458802:NTK458805 ODG458802:ODG458805 ONC458802:ONC458805 OWY458802:OWY458805 PGU458802:PGU458805 PQQ458802:PQQ458805 QAM458802:QAM458805 QKI458802:QKI458805 QUE458802:QUE458805 REA458802:REA458805 RNW458802:RNW458805 RXS458802:RXS458805 SHO458802:SHO458805 SRK458802:SRK458805 TBG458802:TBG458805 TLC458802:TLC458805 TUY458802:TUY458805 UEU458802:UEU458805 UOQ458802:UOQ458805 UYM458802:UYM458805 VII458802:VII458805 VSE458802:VSE458805 WCA458802:WCA458805 WLW458802:WLW458805 WVS458802:WVS458805 JG524338:JG524341 TC524338:TC524341 ACY524338:ACY524341 AMU524338:AMU524341 AWQ524338:AWQ524341 BGM524338:BGM524341 BQI524338:BQI524341 CAE524338:CAE524341 CKA524338:CKA524341 CTW524338:CTW524341 DDS524338:DDS524341 DNO524338:DNO524341 DXK524338:DXK524341 EHG524338:EHG524341 ERC524338:ERC524341 FAY524338:FAY524341 FKU524338:FKU524341 FUQ524338:FUQ524341 GEM524338:GEM524341 GOI524338:GOI524341 GYE524338:GYE524341 HIA524338:HIA524341 HRW524338:HRW524341 IBS524338:IBS524341 ILO524338:ILO524341 IVK524338:IVK524341 JFG524338:JFG524341 JPC524338:JPC524341 JYY524338:JYY524341 KIU524338:KIU524341 KSQ524338:KSQ524341 LCM524338:LCM524341 LMI524338:LMI524341 LWE524338:LWE524341 MGA524338:MGA524341 MPW524338:MPW524341 MZS524338:MZS524341 NJO524338:NJO524341 NTK524338:NTK524341 ODG524338:ODG524341 ONC524338:ONC524341 OWY524338:OWY524341 PGU524338:PGU524341 PQQ524338:PQQ524341 QAM524338:QAM524341 QKI524338:QKI524341 QUE524338:QUE524341 REA524338:REA524341 RNW524338:RNW524341 RXS524338:RXS524341 SHO524338:SHO524341 SRK524338:SRK524341 TBG524338:TBG524341 TLC524338:TLC524341 TUY524338:TUY524341 UEU524338:UEU524341 UOQ524338:UOQ524341 UYM524338:UYM524341 VII524338:VII524341 VSE524338:VSE524341 WCA524338:WCA524341 WLW524338:WLW524341 WVS524338:WVS524341 JG589874:JG589877 TC589874:TC589877 ACY589874:ACY589877 AMU589874:AMU589877 AWQ589874:AWQ589877 BGM589874:BGM589877 BQI589874:BQI589877 CAE589874:CAE589877 CKA589874:CKA589877 CTW589874:CTW589877 DDS589874:DDS589877 DNO589874:DNO589877 DXK589874:DXK589877 EHG589874:EHG589877 ERC589874:ERC589877 FAY589874:FAY589877 FKU589874:FKU589877 FUQ589874:FUQ589877 GEM589874:GEM589877 GOI589874:GOI589877 GYE589874:GYE589877 HIA589874:HIA589877 HRW589874:HRW589877 IBS589874:IBS589877 ILO589874:ILO589877 IVK589874:IVK589877 JFG589874:JFG589877 JPC589874:JPC589877 JYY589874:JYY589877 KIU589874:KIU589877 KSQ589874:KSQ589877 LCM589874:LCM589877 LMI589874:LMI589877 LWE589874:LWE589877 MGA589874:MGA589877 MPW589874:MPW589877 MZS589874:MZS589877 NJO589874:NJO589877 NTK589874:NTK589877 ODG589874:ODG589877 ONC589874:ONC589877 OWY589874:OWY589877 PGU589874:PGU589877 PQQ589874:PQQ589877 QAM589874:QAM589877 QKI589874:QKI589877 QUE589874:QUE589877 REA589874:REA589877 RNW589874:RNW589877 RXS589874:RXS589877 SHO589874:SHO589877 SRK589874:SRK589877 TBG589874:TBG589877 TLC589874:TLC589877 TUY589874:TUY589877 UEU589874:UEU589877 UOQ589874:UOQ589877 UYM589874:UYM589877 VII589874:VII589877 VSE589874:VSE589877 WCA589874:WCA589877 WLW589874:WLW589877 WVS589874:WVS589877 JG655410:JG655413 TC655410:TC655413 ACY655410:ACY655413 AMU655410:AMU655413 AWQ655410:AWQ655413 BGM655410:BGM655413 BQI655410:BQI655413 CAE655410:CAE655413 CKA655410:CKA655413 CTW655410:CTW655413 DDS655410:DDS655413 DNO655410:DNO655413 DXK655410:DXK655413 EHG655410:EHG655413 ERC655410:ERC655413 FAY655410:FAY655413 FKU655410:FKU655413 FUQ655410:FUQ655413 GEM655410:GEM655413 GOI655410:GOI655413 GYE655410:GYE655413 HIA655410:HIA655413 HRW655410:HRW655413 IBS655410:IBS655413 ILO655410:ILO655413 IVK655410:IVK655413 JFG655410:JFG655413 JPC655410:JPC655413 JYY655410:JYY655413 KIU655410:KIU655413 KSQ655410:KSQ655413 LCM655410:LCM655413 LMI655410:LMI655413 LWE655410:LWE655413 MGA655410:MGA655413 MPW655410:MPW655413 MZS655410:MZS655413 NJO655410:NJO655413 NTK655410:NTK655413 ODG655410:ODG655413 ONC655410:ONC655413 OWY655410:OWY655413 PGU655410:PGU655413 PQQ655410:PQQ655413 QAM655410:QAM655413 QKI655410:QKI655413 QUE655410:QUE655413 REA655410:REA655413 RNW655410:RNW655413 RXS655410:RXS655413 SHO655410:SHO655413 SRK655410:SRK655413 TBG655410:TBG655413 TLC655410:TLC655413 TUY655410:TUY655413 UEU655410:UEU655413 UOQ655410:UOQ655413 UYM655410:UYM655413 VII655410:VII655413 VSE655410:VSE655413 WCA655410:WCA655413 WLW655410:WLW655413 WVS655410:WVS655413 JG720946:JG720949 TC720946:TC720949 ACY720946:ACY720949 AMU720946:AMU720949 AWQ720946:AWQ720949 BGM720946:BGM720949 BQI720946:BQI720949 CAE720946:CAE720949 CKA720946:CKA720949 CTW720946:CTW720949 DDS720946:DDS720949 DNO720946:DNO720949 DXK720946:DXK720949 EHG720946:EHG720949 ERC720946:ERC720949 FAY720946:FAY720949 FKU720946:FKU720949 FUQ720946:FUQ720949 GEM720946:GEM720949 GOI720946:GOI720949 GYE720946:GYE720949 HIA720946:HIA720949 HRW720946:HRW720949 IBS720946:IBS720949 ILO720946:ILO720949 IVK720946:IVK720949 JFG720946:JFG720949 JPC720946:JPC720949 JYY720946:JYY720949 KIU720946:KIU720949 KSQ720946:KSQ720949 LCM720946:LCM720949 LMI720946:LMI720949 LWE720946:LWE720949 MGA720946:MGA720949 MPW720946:MPW720949 MZS720946:MZS720949 NJO720946:NJO720949 NTK720946:NTK720949 ODG720946:ODG720949 ONC720946:ONC720949 OWY720946:OWY720949 PGU720946:PGU720949 PQQ720946:PQQ720949 QAM720946:QAM720949 QKI720946:QKI720949 QUE720946:QUE720949 REA720946:REA720949 RNW720946:RNW720949 RXS720946:RXS720949 SHO720946:SHO720949 SRK720946:SRK720949 TBG720946:TBG720949 TLC720946:TLC720949 TUY720946:TUY720949 UEU720946:UEU720949 UOQ720946:UOQ720949 UYM720946:UYM720949 VII720946:VII720949 VSE720946:VSE720949 WCA720946:WCA720949 WLW720946:WLW720949 WVS720946:WVS720949 JG786482:JG786485 TC786482:TC786485 ACY786482:ACY786485 AMU786482:AMU786485 AWQ786482:AWQ786485 BGM786482:BGM786485 BQI786482:BQI786485 CAE786482:CAE786485 CKA786482:CKA786485 CTW786482:CTW786485 DDS786482:DDS786485 DNO786482:DNO786485 DXK786482:DXK786485 EHG786482:EHG786485 ERC786482:ERC786485 FAY786482:FAY786485 FKU786482:FKU786485 FUQ786482:FUQ786485 GEM786482:GEM786485 GOI786482:GOI786485 GYE786482:GYE786485 HIA786482:HIA786485 HRW786482:HRW786485 IBS786482:IBS786485 ILO786482:ILO786485 IVK786482:IVK786485 JFG786482:JFG786485 JPC786482:JPC786485 JYY786482:JYY786485 KIU786482:KIU786485 KSQ786482:KSQ786485 LCM786482:LCM786485 LMI786482:LMI786485 LWE786482:LWE786485 MGA786482:MGA786485 MPW786482:MPW786485 MZS786482:MZS786485 NJO786482:NJO786485 NTK786482:NTK786485 ODG786482:ODG786485 ONC786482:ONC786485 OWY786482:OWY786485 PGU786482:PGU786485 PQQ786482:PQQ786485 QAM786482:QAM786485 QKI786482:QKI786485 QUE786482:QUE786485 REA786482:REA786485 RNW786482:RNW786485 RXS786482:RXS786485 SHO786482:SHO786485 SRK786482:SRK786485 TBG786482:TBG786485 TLC786482:TLC786485 TUY786482:TUY786485 UEU786482:UEU786485 UOQ786482:UOQ786485 UYM786482:UYM786485 VII786482:VII786485 VSE786482:VSE786485 WCA786482:WCA786485 WLW786482:WLW786485 WVS786482:WVS786485 JG852018:JG852021 TC852018:TC852021 ACY852018:ACY852021 AMU852018:AMU852021 AWQ852018:AWQ852021 BGM852018:BGM852021 BQI852018:BQI852021 CAE852018:CAE852021 CKA852018:CKA852021 CTW852018:CTW852021 DDS852018:DDS852021 DNO852018:DNO852021 DXK852018:DXK852021 EHG852018:EHG852021 ERC852018:ERC852021 FAY852018:FAY852021 FKU852018:FKU852021 FUQ852018:FUQ852021 GEM852018:GEM852021 GOI852018:GOI852021 GYE852018:GYE852021 HIA852018:HIA852021 HRW852018:HRW852021 IBS852018:IBS852021 ILO852018:ILO852021 IVK852018:IVK852021 JFG852018:JFG852021 JPC852018:JPC852021 JYY852018:JYY852021 KIU852018:KIU852021 KSQ852018:KSQ852021 LCM852018:LCM852021 LMI852018:LMI852021 LWE852018:LWE852021 MGA852018:MGA852021 MPW852018:MPW852021 MZS852018:MZS852021 NJO852018:NJO852021 NTK852018:NTK852021 ODG852018:ODG852021 ONC852018:ONC852021 OWY852018:OWY852021 PGU852018:PGU852021 PQQ852018:PQQ852021 QAM852018:QAM852021 QKI852018:QKI852021 QUE852018:QUE852021 REA852018:REA852021 RNW852018:RNW852021 RXS852018:RXS852021 SHO852018:SHO852021 SRK852018:SRK852021 TBG852018:TBG852021 TLC852018:TLC852021 TUY852018:TUY852021 UEU852018:UEU852021 UOQ852018:UOQ852021 UYM852018:UYM852021 VII852018:VII852021 VSE852018:VSE852021 WCA852018:WCA852021 WLW852018:WLW852021 WVS852018:WVS852021 JG917554:JG917557 TC917554:TC917557 ACY917554:ACY917557 AMU917554:AMU917557 AWQ917554:AWQ917557 BGM917554:BGM917557 BQI917554:BQI917557 CAE917554:CAE917557 CKA917554:CKA917557 CTW917554:CTW917557 DDS917554:DDS917557 DNO917554:DNO917557 DXK917554:DXK917557 EHG917554:EHG917557 ERC917554:ERC917557 FAY917554:FAY917557 FKU917554:FKU917557 FUQ917554:FUQ917557 GEM917554:GEM917557 GOI917554:GOI917557 GYE917554:GYE917557 HIA917554:HIA917557 HRW917554:HRW917557 IBS917554:IBS917557 ILO917554:ILO917557 IVK917554:IVK917557 JFG917554:JFG917557 JPC917554:JPC917557 JYY917554:JYY917557 KIU917554:KIU917557 KSQ917554:KSQ917557 LCM917554:LCM917557 LMI917554:LMI917557 LWE917554:LWE917557 MGA917554:MGA917557 MPW917554:MPW917557 MZS917554:MZS917557 NJO917554:NJO917557 NTK917554:NTK917557 ODG917554:ODG917557 ONC917554:ONC917557 OWY917554:OWY917557 PGU917554:PGU917557 PQQ917554:PQQ917557 QAM917554:QAM917557 QKI917554:QKI917557 QUE917554:QUE917557 REA917554:REA917557 RNW917554:RNW917557 RXS917554:RXS917557 SHO917554:SHO917557 SRK917554:SRK917557 TBG917554:TBG917557 TLC917554:TLC917557 TUY917554:TUY917557 UEU917554:UEU917557 UOQ917554:UOQ917557 UYM917554:UYM917557 VII917554:VII917557 VSE917554:VSE917557 WCA917554:WCA917557 WLW917554:WLW917557 WVS917554:WVS917557 JG983090:JG983093 TC983090:TC983093 ACY983090:ACY983093 AMU983090:AMU983093 AWQ983090:AWQ983093 BGM983090:BGM983093 BQI983090:BQI983093 CAE983090:CAE983093 CKA983090:CKA983093 CTW983090:CTW983093 DDS983090:DDS983093 DNO983090:DNO983093 DXK983090:DXK983093 EHG983090:EHG983093 ERC983090:ERC983093 FAY983090:FAY983093 FKU983090:FKU983093 FUQ983090:FUQ983093 GEM983090:GEM983093 GOI983090:GOI983093 GYE983090:GYE983093 HIA983090:HIA983093 HRW983090:HRW983093 IBS983090:IBS983093 ILO983090:ILO983093 IVK983090:IVK983093 JFG983090:JFG983093 JPC983090:JPC983093 JYY983090:JYY983093 KIU983090:KIU983093 KSQ983090:KSQ983093 LCM983090:LCM983093 LMI983090:LMI983093 LWE983090:LWE983093 MGA983090:MGA983093 MPW983090:MPW983093 MZS983090:MZS983093 NJO983090:NJO983093 NTK983090:NTK983093 ODG983090:ODG983093 ONC983090:ONC983093 OWY983090:OWY983093 PGU983090:PGU983093 PQQ983090:PQQ983093 QAM983090:QAM983093 QKI983090:QKI983093 QUE983090:QUE983093 REA983090:REA983093 RNW983090:RNW983093 RXS983090:RXS983093 SHO983090:SHO983093 SRK983090:SRK983093 TBG983090:TBG983093 TLC983090:TLC983093 TUY983090:TUY983093 UEU983090:UEU983093 UOQ983090:UOQ983093 UYM983090:UYM983093 VII983090:VII983093 VSE983090:VSE983093 WCA983090:WCA983093 WLW983090:WLW983093 WVS983090:WVS983093 JG65573:JG65576 TC65573:TC65576 ACY65573:ACY65576 AMU65573:AMU65576 AWQ65573:AWQ65576 BGM65573:BGM65576 BQI65573:BQI65576 CAE65573:CAE65576 CKA65573:CKA65576 CTW65573:CTW65576 DDS65573:DDS65576 DNO65573:DNO65576 DXK65573:DXK65576 EHG65573:EHG65576 ERC65573:ERC65576 FAY65573:FAY65576 FKU65573:FKU65576 FUQ65573:FUQ65576 GEM65573:GEM65576 GOI65573:GOI65576 GYE65573:GYE65576 HIA65573:HIA65576 HRW65573:HRW65576 IBS65573:IBS65576 ILO65573:ILO65576 IVK65573:IVK65576 JFG65573:JFG65576 JPC65573:JPC65576 JYY65573:JYY65576 KIU65573:KIU65576 KSQ65573:KSQ65576 LCM65573:LCM65576 LMI65573:LMI65576 LWE65573:LWE65576 MGA65573:MGA65576 MPW65573:MPW65576 MZS65573:MZS65576 NJO65573:NJO65576 NTK65573:NTK65576 ODG65573:ODG65576 ONC65573:ONC65576 OWY65573:OWY65576 PGU65573:PGU65576 PQQ65573:PQQ65576 QAM65573:QAM65576 QKI65573:QKI65576 QUE65573:QUE65576 REA65573:REA65576 RNW65573:RNW65576 RXS65573:RXS65576 SHO65573:SHO65576 SRK65573:SRK65576 TBG65573:TBG65576 TLC65573:TLC65576 TUY65573:TUY65576 UEU65573:UEU65576 UOQ65573:UOQ65576 UYM65573:UYM65576 VII65573:VII65576 VSE65573:VSE65576 WCA65573:WCA65576 WLW65573:WLW65576 WVS65573:WVS65576 JG131109:JG131112 TC131109:TC131112 ACY131109:ACY131112 AMU131109:AMU131112 AWQ131109:AWQ131112 BGM131109:BGM131112 BQI131109:BQI131112 CAE131109:CAE131112 CKA131109:CKA131112 CTW131109:CTW131112 DDS131109:DDS131112 DNO131109:DNO131112 DXK131109:DXK131112 EHG131109:EHG131112 ERC131109:ERC131112 FAY131109:FAY131112 FKU131109:FKU131112 FUQ131109:FUQ131112 GEM131109:GEM131112 GOI131109:GOI131112 GYE131109:GYE131112 HIA131109:HIA131112 HRW131109:HRW131112 IBS131109:IBS131112 ILO131109:ILO131112 IVK131109:IVK131112 JFG131109:JFG131112 JPC131109:JPC131112 JYY131109:JYY131112 KIU131109:KIU131112 KSQ131109:KSQ131112 LCM131109:LCM131112 LMI131109:LMI131112 LWE131109:LWE131112 MGA131109:MGA131112 MPW131109:MPW131112 MZS131109:MZS131112 NJO131109:NJO131112 NTK131109:NTK131112 ODG131109:ODG131112 ONC131109:ONC131112 OWY131109:OWY131112 PGU131109:PGU131112 PQQ131109:PQQ131112 QAM131109:QAM131112 QKI131109:QKI131112 QUE131109:QUE131112 REA131109:REA131112 RNW131109:RNW131112 RXS131109:RXS131112 SHO131109:SHO131112 SRK131109:SRK131112 TBG131109:TBG131112 TLC131109:TLC131112 TUY131109:TUY131112 UEU131109:UEU131112 UOQ131109:UOQ131112 UYM131109:UYM131112 VII131109:VII131112 VSE131109:VSE131112 WCA131109:WCA131112 WLW131109:WLW131112 WVS131109:WVS131112 JG196645:JG196648 TC196645:TC196648 ACY196645:ACY196648 AMU196645:AMU196648 AWQ196645:AWQ196648 BGM196645:BGM196648 BQI196645:BQI196648 CAE196645:CAE196648 CKA196645:CKA196648 CTW196645:CTW196648 DDS196645:DDS196648 DNO196645:DNO196648 DXK196645:DXK196648 EHG196645:EHG196648 ERC196645:ERC196648 FAY196645:FAY196648 FKU196645:FKU196648 FUQ196645:FUQ196648 GEM196645:GEM196648 GOI196645:GOI196648 GYE196645:GYE196648 HIA196645:HIA196648 HRW196645:HRW196648 IBS196645:IBS196648 ILO196645:ILO196648 IVK196645:IVK196648 JFG196645:JFG196648 JPC196645:JPC196648 JYY196645:JYY196648 KIU196645:KIU196648 KSQ196645:KSQ196648 LCM196645:LCM196648 LMI196645:LMI196648 LWE196645:LWE196648 MGA196645:MGA196648 MPW196645:MPW196648 MZS196645:MZS196648 NJO196645:NJO196648 NTK196645:NTK196648 ODG196645:ODG196648 ONC196645:ONC196648 OWY196645:OWY196648 PGU196645:PGU196648 PQQ196645:PQQ196648 QAM196645:QAM196648 QKI196645:QKI196648 QUE196645:QUE196648 REA196645:REA196648 RNW196645:RNW196648 RXS196645:RXS196648 SHO196645:SHO196648 SRK196645:SRK196648 TBG196645:TBG196648 TLC196645:TLC196648 TUY196645:TUY196648 UEU196645:UEU196648 UOQ196645:UOQ196648 UYM196645:UYM196648 VII196645:VII196648 VSE196645:VSE196648 WCA196645:WCA196648 WLW196645:WLW196648 WVS196645:WVS196648 JG262181:JG262184 TC262181:TC262184 ACY262181:ACY262184 AMU262181:AMU262184 AWQ262181:AWQ262184 BGM262181:BGM262184 BQI262181:BQI262184 CAE262181:CAE262184 CKA262181:CKA262184 CTW262181:CTW262184 DDS262181:DDS262184 DNO262181:DNO262184 DXK262181:DXK262184 EHG262181:EHG262184 ERC262181:ERC262184 FAY262181:FAY262184 FKU262181:FKU262184 FUQ262181:FUQ262184 GEM262181:GEM262184 GOI262181:GOI262184 GYE262181:GYE262184 HIA262181:HIA262184 HRW262181:HRW262184 IBS262181:IBS262184 ILO262181:ILO262184 IVK262181:IVK262184 JFG262181:JFG262184 JPC262181:JPC262184 JYY262181:JYY262184 KIU262181:KIU262184 KSQ262181:KSQ262184 LCM262181:LCM262184 LMI262181:LMI262184 LWE262181:LWE262184 MGA262181:MGA262184 MPW262181:MPW262184 MZS262181:MZS262184 NJO262181:NJO262184 NTK262181:NTK262184 ODG262181:ODG262184 ONC262181:ONC262184 OWY262181:OWY262184 PGU262181:PGU262184 PQQ262181:PQQ262184 QAM262181:QAM262184 QKI262181:QKI262184 QUE262181:QUE262184 REA262181:REA262184 RNW262181:RNW262184 RXS262181:RXS262184 SHO262181:SHO262184 SRK262181:SRK262184 TBG262181:TBG262184 TLC262181:TLC262184 TUY262181:TUY262184 UEU262181:UEU262184 UOQ262181:UOQ262184 UYM262181:UYM262184 VII262181:VII262184 VSE262181:VSE262184 WCA262181:WCA262184 WLW262181:WLW262184 WVS262181:WVS262184 JG327717:JG327720 TC327717:TC327720 ACY327717:ACY327720 AMU327717:AMU327720 AWQ327717:AWQ327720 BGM327717:BGM327720 BQI327717:BQI327720 CAE327717:CAE327720 CKA327717:CKA327720 CTW327717:CTW327720 DDS327717:DDS327720 DNO327717:DNO327720 DXK327717:DXK327720 EHG327717:EHG327720 ERC327717:ERC327720 FAY327717:FAY327720 FKU327717:FKU327720 FUQ327717:FUQ327720 GEM327717:GEM327720 GOI327717:GOI327720 GYE327717:GYE327720 HIA327717:HIA327720 HRW327717:HRW327720 IBS327717:IBS327720 ILO327717:ILO327720 IVK327717:IVK327720 JFG327717:JFG327720 JPC327717:JPC327720 JYY327717:JYY327720 KIU327717:KIU327720 KSQ327717:KSQ327720 LCM327717:LCM327720 LMI327717:LMI327720 LWE327717:LWE327720 MGA327717:MGA327720 MPW327717:MPW327720 MZS327717:MZS327720 NJO327717:NJO327720 NTK327717:NTK327720 ODG327717:ODG327720 ONC327717:ONC327720 OWY327717:OWY327720 PGU327717:PGU327720 PQQ327717:PQQ327720 QAM327717:QAM327720 QKI327717:QKI327720 QUE327717:QUE327720 REA327717:REA327720 RNW327717:RNW327720 RXS327717:RXS327720 SHO327717:SHO327720 SRK327717:SRK327720 TBG327717:TBG327720 TLC327717:TLC327720 TUY327717:TUY327720 UEU327717:UEU327720 UOQ327717:UOQ327720 UYM327717:UYM327720 VII327717:VII327720 VSE327717:VSE327720 WCA327717:WCA327720 WLW327717:WLW327720 WVS327717:WVS327720 JG393253:JG393256 TC393253:TC393256 ACY393253:ACY393256 AMU393253:AMU393256 AWQ393253:AWQ393256 BGM393253:BGM393256 BQI393253:BQI393256 CAE393253:CAE393256 CKA393253:CKA393256 CTW393253:CTW393256 DDS393253:DDS393256 DNO393253:DNO393256 DXK393253:DXK393256 EHG393253:EHG393256 ERC393253:ERC393256 FAY393253:FAY393256 FKU393253:FKU393256 FUQ393253:FUQ393256 GEM393253:GEM393256 GOI393253:GOI393256 GYE393253:GYE393256 HIA393253:HIA393256 HRW393253:HRW393256 IBS393253:IBS393256 ILO393253:ILO393256 IVK393253:IVK393256 JFG393253:JFG393256 JPC393253:JPC393256 JYY393253:JYY393256 KIU393253:KIU393256 KSQ393253:KSQ393256 LCM393253:LCM393256 LMI393253:LMI393256 LWE393253:LWE393256 MGA393253:MGA393256 MPW393253:MPW393256 MZS393253:MZS393256 NJO393253:NJO393256 NTK393253:NTK393256 ODG393253:ODG393256 ONC393253:ONC393256 OWY393253:OWY393256 PGU393253:PGU393256 PQQ393253:PQQ393256 QAM393253:QAM393256 QKI393253:QKI393256 QUE393253:QUE393256 REA393253:REA393256 RNW393253:RNW393256 RXS393253:RXS393256 SHO393253:SHO393256 SRK393253:SRK393256 TBG393253:TBG393256 TLC393253:TLC393256 TUY393253:TUY393256 UEU393253:UEU393256 UOQ393253:UOQ393256 UYM393253:UYM393256 VII393253:VII393256 VSE393253:VSE393256 WCA393253:WCA393256 WLW393253:WLW393256 WVS393253:WVS393256 JG458789:JG458792 TC458789:TC458792 ACY458789:ACY458792 AMU458789:AMU458792 AWQ458789:AWQ458792 BGM458789:BGM458792 BQI458789:BQI458792 CAE458789:CAE458792 CKA458789:CKA458792 CTW458789:CTW458792 DDS458789:DDS458792 DNO458789:DNO458792 DXK458789:DXK458792 EHG458789:EHG458792 ERC458789:ERC458792 FAY458789:FAY458792 FKU458789:FKU458792 FUQ458789:FUQ458792 GEM458789:GEM458792 GOI458789:GOI458792 GYE458789:GYE458792 HIA458789:HIA458792 HRW458789:HRW458792 IBS458789:IBS458792 ILO458789:ILO458792 IVK458789:IVK458792 JFG458789:JFG458792 JPC458789:JPC458792 JYY458789:JYY458792 KIU458789:KIU458792 KSQ458789:KSQ458792 LCM458789:LCM458792 LMI458789:LMI458792 LWE458789:LWE458792 MGA458789:MGA458792 MPW458789:MPW458792 MZS458789:MZS458792 NJO458789:NJO458792 NTK458789:NTK458792 ODG458789:ODG458792 ONC458789:ONC458792 OWY458789:OWY458792 PGU458789:PGU458792 PQQ458789:PQQ458792 QAM458789:QAM458792 QKI458789:QKI458792 QUE458789:QUE458792 REA458789:REA458792 RNW458789:RNW458792 RXS458789:RXS458792 SHO458789:SHO458792 SRK458789:SRK458792 TBG458789:TBG458792 TLC458789:TLC458792 TUY458789:TUY458792 UEU458789:UEU458792 UOQ458789:UOQ458792 UYM458789:UYM458792 VII458789:VII458792 VSE458789:VSE458792 WCA458789:WCA458792 WLW458789:WLW458792 WVS458789:WVS458792 JG524325:JG524328 TC524325:TC524328 ACY524325:ACY524328 AMU524325:AMU524328 AWQ524325:AWQ524328 BGM524325:BGM524328 BQI524325:BQI524328 CAE524325:CAE524328 CKA524325:CKA524328 CTW524325:CTW524328 DDS524325:DDS524328 DNO524325:DNO524328 DXK524325:DXK524328 EHG524325:EHG524328 ERC524325:ERC524328 FAY524325:FAY524328 FKU524325:FKU524328 FUQ524325:FUQ524328 GEM524325:GEM524328 GOI524325:GOI524328 GYE524325:GYE524328 HIA524325:HIA524328 HRW524325:HRW524328 IBS524325:IBS524328 ILO524325:ILO524328 IVK524325:IVK524328 JFG524325:JFG524328 JPC524325:JPC524328 JYY524325:JYY524328 KIU524325:KIU524328 KSQ524325:KSQ524328 LCM524325:LCM524328 LMI524325:LMI524328 LWE524325:LWE524328 MGA524325:MGA524328 MPW524325:MPW524328 MZS524325:MZS524328 NJO524325:NJO524328 NTK524325:NTK524328 ODG524325:ODG524328 ONC524325:ONC524328 OWY524325:OWY524328 PGU524325:PGU524328 PQQ524325:PQQ524328 QAM524325:QAM524328 QKI524325:QKI524328 QUE524325:QUE524328 REA524325:REA524328 RNW524325:RNW524328 RXS524325:RXS524328 SHO524325:SHO524328 SRK524325:SRK524328 TBG524325:TBG524328 TLC524325:TLC524328 TUY524325:TUY524328 UEU524325:UEU524328 UOQ524325:UOQ524328 UYM524325:UYM524328 VII524325:VII524328 VSE524325:VSE524328 WCA524325:WCA524328 WLW524325:WLW524328 WVS524325:WVS524328 JG589861:JG589864 TC589861:TC589864 ACY589861:ACY589864 AMU589861:AMU589864 AWQ589861:AWQ589864 BGM589861:BGM589864 BQI589861:BQI589864 CAE589861:CAE589864 CKA589861:CKA589864 CTW589861:CTW589864 DDS589861:DDS589864 DNO589861:DNO589864 DXK589861:DXK589864 EHG589861:EHG589864 ERC589861:ERC589864 FAY589861:FAY589864 FKU589861:FKU589864 FUQ589861:FUQ589864 GEM589861:GEM589864 GOI589861:GOI589864 GYE589861:GYE589864 HIA589861:HIA589864 HRW589861:HRW589864 IBS589861:IBS589864 ILO589861:ILO589864 IVK589861:IVK589864 JFG589861:JFG589864 JPC589861:JPC589864 JYY589861:JYY589864 KIU589861:KIU589864 KSQ589861:KSQ589864 LCM589861:LCM589864 LMI589861:LMI589864 LWE589861:LWE589864 MGA589861:MGA589864 MPW589861:MPW589864 MZS589861:MZS589864 NJO589861:NJO589864 NTK589861:NTK589864 ODG589861:ODG589864 ONC589861:ONC589864 OWY589861:OWY589864 PGU589861:PGU589864 PQQ589861:PQQ589864 QAM589861:QAM589864 QKI589861:QKI589864 QUE589861:QUE589864 REA589861:REA589864 RNW589861:RNW589864 RXS589861:RXS589864 SHO589861:SHO589864 SRK589861:SRK589864 TBG589861:TBG589864 TLC589861:TLC589864 TUY589861:TUY589864 UEU589861:UEU589864 UOQ589861:UOQ589864 UYM589861:UYM589864 VII589861:VII589864 VSE589861:VSE589864 WCA589861:WCA589864 WLW589861:WLW589864 WVS589861:WVS589864 JG655397:JG655400 TC655397:TC655400 ACY655397:ACY655400 AMU655397:AMU655400 AWQ655397:AWQ655400 BGM655397:BGM655400 BQI655397:BQI655400 CAE655397:CAE655400 CKA655397:CKA655400 CTW655397:CTW655400 DDS655397:DDS655400 DNO655397:DNO655400 DXK655397:DXK655400 EHG655397:EHG655400 ERC655397:ERC655400 FAY655397:FAY655400 FKU655397:FKU655400 FUQ655397:FUQ655400 GEM655397:GEM655400 GOI655397:GOI655400 GYE655397:GYE655400 HIA655397:HIA655400 HRW655397:HRW655400 IBS655397:IBS655400 ILO655397:ILO655400 IVK655397:IVK655400 JFG655397:JFG655400 JPC655397:JPC655400 JYY655397:JYY655400 KIU655397:KIU655400 KSQ655397:KSQ655400 LCM655397:LCM655400 LMI655397:LMI655400 LWE655397:LWE655400 MGA655397:MGA655400 MPW655397:MPW655400 MZS655397:MZS655400 NJO655397:NJO655400 NTK655397:NTK655400 ODG655397:ODG655400 ONC655397:ONC655400 OWY655397:OWY655400 PGU655397:PGU655400 PQQ655397:PQQ655400 QAM655397:QAM655400 QKI655397:QKI655400 QUE655397:QUE655400 REA655397:REA655400 RNW655397:RNW655400 RXS655397:RXS655400 SHO655397:SHO655400 SRK655397:SRK655400 TBG655397:TBG655400 TLC655397:TLC655400 TUY655397:TUY655400 UEU655397:UEU655400 UOQ655397:UOQ655400 UYM655397:UYM655400 VII655397:VII655400 VSE655397:VSE655400 WCA655397:WCA655400 WLW655397:WLW655400 WVS655397:WVS655400 JG720933:JG720936 TC720933:TC720936 ACY720933:ACY720936 AMU720933:AMU720936 AWQ720933:AWQ720936 BGM720933:BGM720936 BQI720933:BQI720936 CAE720933:CAE720936 CKA720933:CKA720936 CTW720933:CTW720936 DDS720933:DDS720936 DNO720933:DNO720936 DXK720933:DXK720936 EHG720933:EHG720936 ERC720933:ERC720936 FAY720933:FAY720936 FKU720933:FKU720936 FUQ720933:FUQ720936 GEM720933:GEM720936 GOI720933:GOI720936 GYE720933:GYE720936 HIA720933:HIA720936 HRW720933:HRW720936 IBS720933:IBS720936 ILO720933:ILO720936 IVK720933:IVK720936 JFG720933:JFG720936 JPC720933:JPC720936 JYY720933:JYY720936 KIU720933:KIU720936 KSQ720933:KSQ720936 LCM720933:LCM720936 LMI720933:LMI720936 LWE720933:LWE720936 MGA720933:MGA720936 MPW720933:MPW720936 MZS720933:MZS720936 NJO720933:NJO720936 NTK720933:NTK720936 ODG720933:ODG720936 ONC720933:ONC720936 OWY720933:OWY720936 PGU720933:PGU720936 PQQ720933:PQQ720936 QAM720933:QAM720936 QKI720933:QKI720936 QUE720933:QUE720936 REA720933:REA720936 RNW720933:RNW720936 RXS720933:RXS720936 SHO720933:SHO720936 SRK720933:SRK720936 TBG720933:TBG720936 TLC720933:TLC720936 TUY720933:TUY720936 UEU720933:UEU720936 UOQ720933:UOQ720936 UYM720933:UYM720936 VII720933:VII720936 VSE720933:VSE720936 WCA720933:WCA720936 WLW720933:WLW720936 WVS720933:WVS720936 JG786469:JG786472 TC786469:TC786472 ACY786469:ACY786472 AMU786469:AMU786472 AWQ786469:AWQ786472 BGM786469:BGM786472 BQI786469:BQI786472 CAE786469:CAE786472 CKA786469:CKA786472 CTW786469:CTW786472 DDS786469:DDS786472 DNO786469:DNO786472 DXK786469:DXK786472 EHG786469:EHG786472 ERC786469:ERC786472 FAY786469:FAY786472 FKU786469:FKU786472 FUQ786469:FUQ786472 GEM786469:GEM786472 GOI786469:GOI786472 GYE786469:GYE786472 HIA786469:HIA786472 HRW786469:HRW786472 IBS786469:IBS786472 ILO786469:ILO786472 IVK786469:IVK786472 JFG786469:JFG786472 JPC786469:JPC786472 JYY786469:JYY786472 KIU786469:KIU786472 KSQ786469:KSQ786472 LCM786469:LCM786472 LMI786469:LMI786472 LWE786469:LWE786472 MGA786469:MGA786472 MPW786469:MPW786472 MZS786469:MZS786472 NJO786469:NJO786472 NTK786469:NTK786472 ODG786469:ODG786472 ONC786469:ONC786472 OWY786469:OWY786472 PGU786469:PGU786472 PQQ786469:PQQ786472 QAM786469:QAM786472 QKI786469:QKI786472 QUE786469:QUE786472 REA786469:REA786472 RNW786469:RNW786472 RXS786469:RXS786472 SHO786469:SHO786472 SRK786469:SRK786472 TBG786469:TBG786472 TLC786469:TLC786472 TUY786469:TUY786472 UEU786469:UEU786472 UOQ786469:UOQ786472 UYM786469:UYM786472 VII786469:VII786472 VSE786469:VSE786472 WCA786469:WCA786472 WLW786469:WLW786472 WVS786469:WVS786472 JG852005:JG852008 TC852005:TC852008 ACY852005:ACY852008 AMU852005:AMU852008 AWQ852005:AWQ852008 BGM852005:BGM852008 BQI852005:BQI852008 CAE852005:CAE852008 CKA852005:CKA852008 CTW852005:CTW852008 DDS852005:DDS852008 DNO852005:DNO852008 DXK852005:DXK852008 EHG852005:EHG852008 ERC852005:ERC852008 FAY852005:FAY852008 FKU852005:FKU852008 FUQ852005:FUQ852008 GEM852005:GEM852008 GOI852005:GOI852008 GYE852005:GYE852008 HIA852005:HIA852008 HRW852005:HRW852008 IBS852005:IBS852008 ILO852005:ILO852008 IVK852005:IVK852008 JFG852005:JFG852008 JPC852005:JPC852008 JYY852005:JYY852008 KIU852005:KIU852008 KSQ852005:KSQ852008 LCM852005:LCM852008 LMI852005:LMI852008 LWE852005:LWE852008 MGA852005:MGA852008 MPW852005:MPW852008 MZS852005:MZS852008 NJO852005:NJO852008 NTK852005:NTK852008 ODG852005:ODG852008 ONC852005:ONC852008 OWY852005:OWY852008 PGU852005:PGU852008 PQQ852005:PQQ852008 QAM852005:QAM852008 QKI852005:QKI852008 QUE852005:QUE852008 REA852005:REA852008 RNW852005:RNW852008 RXS852005:RXS852008 SHO852005:SHO852008 SRK852005:SRK852008 TBG852005:TBG852008 TLC852005:TLC852008 TUY852005:TUY852008 UEU852005:UEU852008 UOQ852005:UOQ852008 UYM852005:UYM852008 VII852005:VII852008 VSE852005:VSE852008 WCA852005:WCA852008 WLW852005:WLW852008 WVS852005:WVS852008 JG917541:JG917544 TC917541:TC917544 ACY917541:ACY917544 AMU917541:AMU917544 AWQ917541:AWQ917544 BGM917541:BGM917544 BQI917541:BQI917544 CAE917541:CAE917544 CKA917541:CKA917544 CTW917541:CTW917544 DDS917541:DDS917544 DNO917541:DNO917544 DXK917541:DXK917544 EHG917541:EHG917544 ERC917541:ERC917544 FAY917541:FAY917544 FKU917541:FKU917544 FUQ917541:FUQ917544 GEM917541:GEM917544 GOI917541:GOI917544 GYE917541:GYE917544 HIA917541:HIA917544 HRW917541:HRW917544 IBS917541:IBS917544 ILO917541:ILO917544 IVK917541:IVK917544 JFG917541:JFG917544 JPC917541:JPC917544 JYY917541:JYY917544 KIU917541:KIU917544 KSQ917541:KSQ917544 LCM917541:LCM917544 LMI917541:LMI917544 LWE917541:LWE917544 MGA917541:MGA917544 MPW917541:MPW917544 MZS917541:MZS917544 NJO917541:NJO917544 NTK917541:NTK917544 ODG917541:ODG917544 ONC917541:ONC917544 OWY917541:OWY917544 PGU917541:PGU917544 PQQ917541:PQQ917544 QAM917541:QAM917544 QKI917541:QKI917544 QUE917541:QUE917544 REA917541:REA917544 RNW917541:RNW917544 RXS917541:RXS917544 SHO917541:SHO917544 SRK917541:SRK917544 TBG917541:TBG917544 TLC917541:TLC917544 TUY917541:TUY917544 UEU917541:UEU917544 UOQ917541:UOQ917544 UYM917541:UYM917544 VII917541:VII917544 VSE917541:VSE917544 WCA917541:WCA917544 WLW917541:WLW917544 WVS917541:WVS917544 JG983077:JG983080 TC983077:TC983080 ACY983077:ACY983080 AMU983077:AMU983080 AWQ983077:AWQ983080 BGM983077:BGM983080 BQI983077:BQI983080 CAE983077:CAE983080 CKA983077:CKA983080 CTW983077:CTW983080 DDS983077:DDS983080 DNO983077:DNO983080 DXK983077:DXK983080 EHG983077:EHG983080 ERC983077:ERC983080 FAY983077:FAY983080 FKU983077:FKU983080 FUQ983077:FUQ983080 GEM983077:GEM983080 GOI983077:GOI983080 GYE983077:GYE983080 HIA983077:HIA983080 HRW983077:HRW983080 IBS983077:IBS983080 ILO983077:ILO983080 IVK983077:IVK983080 JFG983077:JFG983080 JPC983077:JPC983080 JYY983077:JYY983080 KIU983077:KIU983080 KSQ983077:KSQ983080 LCM983077:LCM983080 LMI983077:LMI983080 LWE983077:LWE983080 MGA983077:MGA983080 MPW983077:MPW983080 MZS983077:MZS983080 NJO983077:NJO983080 NTK983077:NTK983080 ODG983077:ODG983080 ONC983077:ONC983080 OWY983077:OWY983080 PGU983077:PGU983080 PQQ983077:PQQ983080 QAM983077:QAM983080 QKI983077:QKI983080 QUE983077:QUE983080 REA983077:REA983080 RNW983077:RNW983080 RXS983077:RXS983080 SHO983077:SHO983080 SRK983077:SRK983080 TBG983077:TBG983080 TLC983077:TLC983080 TUY983077:TUY983080 UEU983077:UEU983080 UOQ983077:UOQ983080 UYM983077:UYM983080 VII983077:VII983080 VSE983077:VSE983080 WCA983077:WCA983080 WLW983077:WLW983080 WVS983077:WVS983080 JG65520:JG65522 TC65520:TC65522 ACY65520:ACY65522 AMU65520:AMU65522 AWQ65520:AWQ65522 BGM65520:BGM65522 BQI65520:BQI65522 CAE65520:CAE65522 CKA65520:CKA65522 CTW65520:CTW65522 DDS65520:DDS65522 DNO65520:DNO65522 DXK65520:DXK65522 EHG65520:EHG65522 ERC65520:ERC65522 FAY65520:FAY65522 FKU65520:FKU65522 FUQ65520:FUQ65522 GEM65520:GEM65522 GOI65520:GOI65522 GYE65520:GYE65522 HIA65520:HIA65522 HRW65520:HRW65522 IBS65520:IBS65522 ILO65520:ILO65522 IVK65520:IVK65522 JFG65520:JFG65522 JPC65520:JPC65522 JYY65520:JYY65522 KIU65520:KIU65522 KSQ65520:KSQ65522 LCM65520:LCM65522 LMI65520:LMI65522 LWE65520:LWE65522 MGA65520:MGA65522 MPW65520:MPW65522 MZS65520:MZS65522 NJO65520:NJO65522 NTK65520:NTK65522 ODG65520:ODG65522 ONC65520:ONC65522 OWY65520:OWY65522 PGU65520:PGU65522 PQQ65520:PQQ65522 QAM65520:QAM65522 QKI65520:QKI65522 QUE65520:QUE65522 REA65520:REA65522 RNW65520:RNW65522 RXS65520:RXS65522 SHO65520:SHO65522 SRK65520:SRK65522 TBG65520:TBG65522 TLC65520:TLC65522 TUY65520:TUY65522 UEU65520:UEU65522 UOQ65520:UOQ65522 UYM65520:UYM65522 VII65520:VII65522 VSE65520:VSE65522 WCA65520:WCA65522 WLW65520:WLW65522 WVS65520:WVS65522 JG131056:JG131058 TC131056:TC131058 ACY131056:ACY131058 AMU131056:AMU131058 AWQ131056:AWQ131058 BGM131056:BGM131058 BQI131056:BQI131058 CAE131056:CAE131058 CKA131056:CKA131058 CTW131056:CTW131058 DDS131056:DDS131058 DNO131056:DNO131058 DXK131056:DXK131058 EHG131056:EHG131058 ERC131056:ERC131058 FAY131056:FAY131058 FKU131056:FKU131058 FUQ131056:FUQ131058 GEM131056:GEM131058 GOI131056:GOI131058 GYE131056:GYE131058 HIA131056:HIA131058 HRW131056:HRW131058 IBS131056:IBS131058 ILO131056:ILO131058 IVK131056:IVK131058 JFG131056:JFG131058 JPC131056:JPC131058 JYY131056:JYY131058 KIU131056:KIU131058 KSQ131056:KSQ131058 LCM131056:LCM131058 LMI131056:LMI131058 LWE131056:LWE131058 MGA131056:MGA131058 MPW131056:MPW131058 MZS131056:MZS131058 NJO131056:NJO131058 NTK131056:NTK131058 ODG131056:ODG131058 ONC131056:ONC131058 OWY131056:OWY131058 PGU131056:PGU131058 PQQ131056:PQQ131058 QAM131056:QAM131058 QKI131056:QKI131058 QUE131056:QUE131058 REA131056:REA131058 RNW131056:RNW131058 RXS131056:RXS131058 SHO131056:SHO131058 SRK131056:SRK131058 TBG131056:TBG131058 TLC131056:TLC131058 TUY131056:TUY131058 UEU131056:UEU131058 UOQ131056:UOQ131058 UYM131056:UYM131058 VII131056:VII131058 VSE131056:VSE131058 WCA131056:WCA131058 WLW131056:WLW131058 WVS131056:WVS131058 JG196592:JG196594 TC196592:TC196594 ACY196592:ACY196594 AMU196592:AMU196594 AWQ196592:AWQ196594 BGM196592:BGM196594 BQI196592:BQI196594 CAE196592:CAE196594 CKA196592:CKA196594 CTW196592:CTW196594 DDS196592:DDS196594 DNO196592:DNO196594 DXK196592:DXK196594 EHG196592:EHG196594 ERC196592:ERC196594 FAY196592:FAY196594 FKU196592:FKU196594 FUQ196592:FUQ196594 GEM196592:GEM196594 GOI196592:GOI196594 GYE196592:GYE196594 HIA196592:HIA196594 HRW196592:HRW196594 IBS196592:IBS196594 ILO196592:ILO196594 IVK196592:IVK196594 JFG196592:JFG196594 JPC196592:JPC196594 JYY196592:JYY196594 KIU196592:KIU196594 KSQ196592:KSQ196594 LCM196592:LCM196594 LMI196592:LMI196594 LWE196592:LWE196594 MGA196592:MGA196594 MPW196592:MPW196594 MZS196592:MZS196594 NJO196592:NJO196594 NTK196592:NTK196594 ODG196592:ODG196594 ONC196592:ONC196594 OWY196592:OWY196594 PGU196592:PGU196594 PQQ196592:PQQ196594 QAM196592:QAM196594 QKI196592:QKI196594 QUE196592:QUE196594 REA196592:REA196594 RNW196592:RNW196594 RXS196592:RXS196594 SHO196592:SHO196594 SRK196592:SRK196594 TBG196592:TBG196594 TLC196592:TLC196594 TUY196592:TUY196594 UEU196592:UEU196594 UOQ196592:UOQ196594 UYM196592:UYM196594 VII196592:VII196594 VSE196592:VSE196594 WCA196592:WCA196594 WLW196592:WLW196594 WVS196592:WVS196594 JG262128:JG262130 TC262128:TC262130 ACY262128:ACY262130 AMU262128:AMU262130 AWQ262128:AWQ262130 BGM262128:BGM262130 BQI262128:BQI262130 CAE262128:CAE262130 CKA262128:CKA262130 CTW262128:CTW262130 DDS262128:DDS262130 DNO262128:DNO262130 DXK262128:DXK262130 EHG262128:EHG262130 ERC262128:ERC262130 FAY262128:FAY262130 FKU262128:FKU262130 FUQ262128:FUQ262130 GEM262128:GEM262130 GOI262128:GOI262130 GYE262128:GYE262130 HIA262128:HIA262130 HRW262128:HRW262130 IBS262128:IBS262130 ILO262128:ILO262130 IVK262128:IVK262130 JFG262128:JFG262130 JPC262128:JPC262130 JYY262128:JYY262130 KIU262128:KIU262130 KSQ262128:KSQ262130 LCM262128:LCM262130 LMI262128:LMI262130 LWE262128:LWE262130 MGA262128:MGA262130 MPW262128:MPW262130 MZS262128:MZS262130 NJO262128:NJO262130 NTK262128:NTK262130 ODG262128:ODG262130 ONC262128:ONC262130 OWY262128:OWY262130 PGU262128:PGU262130 PQQ262128:PQQ262130 QAM262128:QAM262130 QKI262128:QKI262130 QUE262128:QUE262130 REA262128:REA262130 RNW262128:RNW262130 RXS262128:RXS262130 SHO262128:SHO262130 SRK262128:SRK262130 TBG262128:TBG262130 TLC262128:TLC262130 TUY262128:TUY262130 UEU262128:UEU262130 UOQ262128:UOQ262130 UYM262128:UYM262130 VII262128:VII262130 VSE262128:VSE262130 WCA262128:WCA262130 WLW262128:WLW262130 WVS262128:WVS262130 JG327664:JG327666 TC327664:TC327666 ACY327664:ACY327666 AMU327664:AMU327666 AWQ327664:AWQ327666 BGM327664:BGM327666 BQI327664:BQI327666 CAE327664:CAE327666 CKA327664:CKA327666 CTW327664:CTW327666 DDS327664:DDS327666 DNO327664:DNO327666 DXK327664:DXK327666 EHG327664:EHG327666 ERC327664:ERC327666 FAY327664:FAY327666 FKU327664:FKU327666 FUQ327664:FUQ327666 GEM327664:GEM327666 GOI327664:GOI327666 GYE327664:GYE327666 HIA327664:HIA327666 HRW327664:HRW327666 IBS327664:IBS327666 ILO327664:ILO327666 IVK327664:IVK327666 JFG327664:JFG327666 JPC327664:JPC327666 JYY327664:JYY327666 KIU327664:KIU327666 KSQ327664:KSQ327666 LCM327664:LCM327666 LMI327664:LMI327666 LWE327664:LWE327666 MGA327664:MGA327666 MPW327664:MPW327666 MZS327664:MZS327666 NJO327664:NJO327666 NTK327664:NTK327666 ODG327664:ODG327666 ONC327664:ONC327666 OWY327664:OWY327666 PGU327664:PGU327666 PQQ327664:PQQ327666 QAM327664:QAM327666 QKI327664:QKI327666 QUE327664:QUE327666 REA327664:REA327666 RNW327664:RNW327666 RXS327664:RXS327666 SHO327664:SHO327666 SRK327664:SRK327666 TBG327664:TBG327666 TLC327664:TLC327666 TUY327664:TUY327666 UEU327664:UEU327666 UOQ327664:UOQ327666 UYM327664:UYM327666 VII327664:VII327666 VSE327664:VSE327666 WCA327664:WCA327666 WLW327664:WLW327666 WVS327664:WVS327666 JG393200:JG393202 TC393200:TC393202 ACY393200:ACY393202 AMU393200:AMU393202 AWQ393200:AWQ393202 BGM393200:BGM393202 BQI393200:BQI393202 CAE393200:CAE393202 CKA393200:CKA393202 CTW393200:CTW393202 DDS393200:DDS393202 DNO393200:DNO393202 DXK393200:DXK393202 EHG393200:EHG393202 ERC393200:ERC393202 FAY393200:FAY393202 FKU393200:FKU393202 FUQ393200:FUQ393202 GEM393200:GEM393202 GOI393200:GOI393202 GYE393200:GYE393202 HIA393200:HIA393202 HRW393200:HRW393202 IBS393200:IBS393202 ILO393200:ILO393202 IVK393200:IVK393202 JFG393200:JFG393202 JPC393200:JPC393202 JYY393200:JYY393202 KIU393200:KIU393202 KSQ393200:KSQ393202 LCM393200:LCM393202 LMI393200:LMI393202 LWE393200:LWE393202 MGA393200:MGA393202 MPW393200:MPW393202 MZS393200:MZS393202 NJO393200:NJO393202 NTK393200:NTK393202 ODG393200:ODG393202 ONC393200:ONC393202 OWY393200:OWY393202 PGU393200:PGU393202 PQQ393200:PQQ393202 QAM393200:QAM393202 QKI393200:QKI393202 QUE393200:QUE393202 REA393200:REA393202 RNW393200:RNW393202 RXS393200:RXS393202 SHO393200:SHO393202 SRK393200:SRK393202 TBG393200:TBG393202 TLC393200:TLC393202 TUY393200:TUY393202 UEU393200:UEU393202 UOQ393200:UOQ393202 UYM393200:UYM393202 VII393200:VII393202 VSE393200:VSE393202 WCA393200:WCA393202 WLW393200:WLW393202 WVS393200:WVS393202 JG458736:JG458738 TC458736:TC458738 ACY458736:ACY458738 AMU458736:AMU458738 AWQ458736:AWQ458738 BGM458736:BGM458738 BQI458736:BQI458738 CAE458736:CAE458738 CKA458736:CKA458738 CTW458736:CTW458738 DDS458736:DDS458738 DNO458736:DNO458738 DXK458736:DXK458738 EHG458736:EHG458738 ERC458736:ERC458738 FAY458736:FAY458738 FKU458736:FKU458738 FUQ458736:FUQ458738 GEM458736:GEM458738 GOI458736:GOI458738 GYE458736:GYE458738 HIA458736:HIA458738 HRW458736:HRW458738 IBS458736:IBS458738 ILO458736:ILO458738 IVK458736:IVK458738 JFG458736:JFG458738 JPC458736:JPC458738 JYY458736:JYY458738 KIU458736:KIU458738 KSQ458736:KSQ458738 LCM458736:LCM458738 LMI458736:LMI458738 LWE458736:LWE458738 MGA458736:MGA458738 MPW458736:MPW458738 MZS458736:MZS458738 NJO458736:NJO458738 NTK458736:NTK458738 ODG458736:ODG458738 ONC458736:ONC458738 OWY458736:OWY458738 PGU458736:PGU458738 PQQ458736:PQQ458738 QAM458736:QAM458738 QKI458736:QKI458738 QUE458736:QUE458738 REA458736:REA458738 RNW458736:RNW458738 RXS458736:RXS458738 SHO458736:SHO458738 SRK458736:SRK458738 TBG458736:TBG458738 TLC458736:TLC458738 TUY458736:TUY458738 UEU458736:UEU458738 UOQ458736:UOQ458738 UYM458736:UYM458738 VII458736:VII458738 VSE458736:VSE458738 WCA458736:WCA458738 WLW458736:WLW458738 WVS458736:WVS458738 JG524272:JG524274 TC524272:TC524274 ACY524272:ACY524274 AMU524272:AMU524274 AWQ524272:AWQ524274 BGM524272:BGM524274 BQI524272:BQI524274 CAE524272:CAE524274 CKA524272:CKA524274 CTW524272:CTW524274 DDS524272:DDS524274 DNO524272:DNO524274 DXK524272:DXK524274 EHG524272:EHG524274 ERC524272:ERC524274 FAY524272:FAY524274 FKU524272:FKU524274 FUQ524272:FUQ524274 GEM524272:GEM524274 GOI524272:GOI524274 GYE524272:GYE524274 HIA524272:HIA524274 HRW524272:HRW524274 IBS524272:IBS524274 ILO524272:ILO524274 IVK524272:IVK524274 JFG524272:JFG524274 JPC524272:JPC524274 JYY524272:JYY524274 KIU524272:KIU524274 KSQ524272:KSQ524274 LCM524272:LCM524274 LMI524272:LMI524274 LWE524272:LWE524274 MGA524272:MGA524274 MPW524272:MPW524274 MZS524272:MZS524274 NJO524272:NJO524274 NTK524272:NTK524274 ODG524272:ODG524274 ONC524272:ONC524274 OWY524272:OWY524274 PGU524272:PGU524274 PQQ524272:PQQ524274 QAM524272:QAM524274 QKI524272:QKI524274 QUE524272:QUE524274 REA524272:REA524274 RNW524272:RNW524274 RXS524272:RXS524274 SHO524272:SHO524274 SRK524272:SRK524274 TBG524272:TBG524274 TLC524272:TLC524274 TUY524272:TUY524274 UEU524272:UEU524274 UOQ524272:UOQ524274 UYM524272:UYM524274 VII524272:VII524274 VSE524272:VSE524274 WCA524272:WCA524274 WLW524272:WLW524274 WVS524272:WVS524274 JG589808:JG589810 TC589808:TC589810 ACY589808:ACY589810 AMU589808:AMU589810 AWQ589808:AWQ589810 BGM589808:BGM589810 BQI589808:BQI589810 CAE589808:CAE589810 CKA589808:CKA589810 CTW589808:CTW589810 DDS589808:DDS589810 DNO589808:DNO589810 DXK589808:DXK589810 EHG589808:EHG589810 ERC589808:ERC589810 FAY589808:FAY589810 FKU589808:FKU589810 FUQ589808:FUQ589810 GEM589808:GEM589810 GOI589808:GOI589810 GYE589808:GYE589810 HIA589808:HIA589810 HRW589808:HRW589810 IBS589808:IBS589810 ILO589808:ILO589810 IVK589808:IVK589810 JFG589808:JFG589810 JPC589808:JPC589810 JYY589808:JYY589810 KIU589808:KIU589810 KSQ589808:KSQ589810 LCM589808:LCM589810 LMI589808:LMI589810 LWE589808:LWE589810 MGA589808:MGA589810 MPW589808:MPW589810 MZS589808:MZS589810 NJO589808:NJO589810 NTK589808:NTK589810 ODG589808:ODG589810 ONC589808:ONC589810 OWY589808:OWY589810 PGU589808:PGU589810 PQQ589808:PQQ589810 QAM589808:QAM589810 QKI589808:QKI589810 QUE589808:QUE589810 REA589808:REA589810 RNW589808:RNW589810 RXS589808:RXS589810 SHO589808:SHO589810 SRK589808:SRK589810 TBG589808:TBG589810 TLC589808:TLC589810 TUY589808:TUY589810 UEU589808:UEU589810 UOQ589808:UOQ589810 UYM589808:UYM589810 VII589808:VII589810 VSE589808:VSE589810 WCA589808:WCA589810 WLW589808:WLW589810 WVS589808:WVS589810 JG655344:JG655346 TC655344:TC655346 ACY655344:ACY655346 AMU655344:AMU655346 AWQ655344:AWQ655346 BGM655344:BGM655346 BQI655344:BQI655346 CAE655344:CAE655346 CKA655344:CKA655346 CTW655344:CTW655346 DDS655344:DDS655346 DNO655344:DNO655346 DXK655344:DXK655346 EHG655344:EHG655346 ERC655344:ERC655346 FAY655344:FAY655346 FKU655344:FKU655346 FUQ655344:FUQ655346 GEM655344:GEM655346 GOI655344:GOI655346 GYE655344:GYE655346 HIA655344:HIA655346 HRW655344:HRW655346 IBS655344:IBS655346 ILO655344:ILO655346 IVK655344:IVK655346 JFG655344:JFG655346 JPC655344:JPC655346 JYY655344:JYY655346 KIU655344:KIU655346 KSQ655344:KSQ655346 LCM655344:LCM655346 LMI655344:LMI655346 LWE655344:LWE655346 MGA655344:MGA655346 MPW655344:MPW655346 MZS655344:MZS655346 NJO655344:NJO655346 NTK655344:NTK655346 ODG655344:ODG655346 ONC655344:ONC655346 OWY655344:OWY655346 PGU655344:PGU655346 PQQ655344:PQQ655346 QAM655344:QAM655346 QKI655344:QKI655346 QUE655344:QUE655346 REA655344:REA655346 RNW655344:RNW655346 RXS655344:RXS655346 SHO655344:SHO655346 SRK655344:SRK655346 TBG655344:TBG655346 TLC655344:TLC655346 TUY655344:TUY655346 UEU655344:UEU655346 UOQ655344:UOQ655346 UYM655344:UYM655346 VII655344:VII655346 VSE655344:VSE655346 WCA655344:WCA655346 WLW655344:WLW655346 WVS655344:WVS655346 JG720880:JG720882 TC720880:TC720882 ACY720880:ACY720882 AMU720880:AMU720882 AWQ720880:AWQ720882 BGM720880:BGM720882 BQI720880:BQI720882 CAE720880:CAE720882 CKA720880:CKA720882 CTW720880:CTW720882 DDS720880:DDS720882 DNO720880:DNO720882 DXK720880:DXK720882 EHG720880:EHG720882 ERC720880:ERC720882 FAY720880:FAY720882 FKU720880:FKU720882 FUQ720880:FUQ720882 GEM720880:GEM720882 GOI720880:GOI720882 GYE720880:GYE720882 HIA720880:HIA720882 HRW720880:HRW720882 IBS720880:IBS720882 ILO720880:ILO720882 IVK720880:IVK720882 JFG720880:JFG720882 JPC720880:JPC720882 JYY720880:JYY720882 KIU720880:KIU720882 KSQ720880:KSQ720882 LCM720880:LCM720882 LMI720880:LMI720882 LWE720880:LWE720882 MGA720880:MGA720882 MPW720880:MPW720882 MZS720880:MZS720882 NJO720880:NJO720882 NTK720880:NTK720882 ODG720880:ODG720882 ONC720880:ONC720882 OWY720880:OWY720882 PGU720880:PGU720882 PQQ720880:PQQ720882 QAM720880:QAM720882 QKI720880:QKI720882 QUE720880:QUE720882 REA720880:REA720882 RNW720880:RNW720882 RXS720880:RXS720882 SHO720880:SHO720882 SRK720880:SRK720882 TBG720880:TBG720882 TLC720880:TLC720882 TUY720880:TUY720882 UEU720880:UEU720882 UOQ720880:UOQ720882 UYM720880:UYM720882 VII720880:VII720882 VSE720880:VSE720882 WCA720880:WCA720882 WLW720880:WLW720882 WVS720880:WVS720882 JG786416:JG786418 TC786416:TC786418 ACY786416:ACY786418 AMU786416:AMU786418 AWQ786416:AWQ786418 BGM786416:BGM786418 BQI786416:BQI786418 CAE786416:CAE786418 CKA786416:CKA786418 CTW786416:CTW786418 DDS786416:DDS786418 DNO786416:DNO786418 DXK786416:DXK786418 EHG786416:EHG786418 ERC786416:ERC786418 FAY786416:FAY786418 FKU786416:FKU786418 FUQ786416:FUQ786418 GEM786416:GEM786418 GOI786416:GOI786418 GYE786416:GYE786418 HIA786416:HIA786418 HRW786416:HRW786418 IBS786416:IBS786418 ILO786416:ILO786418 IVK786416:IVK786418 JFG786416:JFG786418 JPC786416:JPC786418 JYY786416:JYY786418 KIU786416:KIU786418 KSQ786416:KSQ786418 LCM786416:LCM786418 LMI786416:LMI786418 LWE786416:LWE786418 MGA786416:MGA786418 MPW786416:MPW786418 MZS786416:MZS786418 NJO786416:NJO786418 NTK786416:NTK786418 ODG786416:ODG786418 ONC786416:ONC786418 OWY786416:OWY786418 PGU786416:PGU786418 PQQ786416:PQQ786418 QAM786416:QAM786418 QKI786416:QKI786418 QUE786416:QUE786418 REA786416:REA786418 RNW786416:RNW786418 RXS786416:RXS786418 SHO786416:SHO786418 SRK786416:SRK786418 TBG786416:TBG786418 TLC786416:TLC786418 TUY786416:TUY786418 UEU786416:UEU786418 UOQ786416:UOQ786418 UYM786416:UYM786418 VII786416:VII786418 VSE786416:VSE786418 WCA786416:WCA786418 WLW786416:WLW786418 WVS786416:WVS786418 JG851952:JG851954 TC851952:TC851954 ACY851952:ACY851954 AMU851952:AMU851954 AWQ851952:AWQ851954 BGM851952:BGM851954 BQI851952:BQI851954 CAE851952:CAE851954 CKA851952:CKA851954 CTW851952:CTW851954 DDS851952:DDS851954 DNO851952:DNO851954 DXK851952:DXK851954 EHG851952:EHG851954 ERC851952:ERC851954 FAY851952:FAY851954 FKU851952:FKU851954 FUQ851952:FUQ851954 GEM851952:GEM851954 GOI851952:GOI851954 GYE851952:GYE851954 HIA851952:HIA851954 HRW851952:HRW851954 IBS851952:IBS851954 ILO851952:ILO851954 IVK851952:IVK851954 JFG851952:JFG851954 JPC851952:JPC851954 JYY851952:JYY851954 KIU851952:KIU851954 KSQ851952:KSQ851954 LCM851952:LCM851954 LMI851952:LMI851954 LWE851952:LWE851954 MGA851952:MGA851954 MPW851952:MPW851954 MZS851952:MZS851954 NJO851952:NJO851954 NTK851952:NTK851954 ODG851952:ODG851954 ONC851952:ONC851954 OWY851952:OWY851954 PGU851952:PGU851954 PQQ851952:PQQ851954 QAM851952:QAM851954 QKI851952:QKI851954 QUE851952:QUE851954 REA851952:REA851954 RNW851952:RNW851954 RXS851952:RXS851954 SHO851952:SHO851954 SRK851952:SRK851954 TBG851952:TBG851954 TLC851952:TLC851954 TUY851952:TUY851954 UEU851952:UEU851954 UOQ851952:UOQ851954 UYM851952:UYM851954 VII851952:VII851954 VSE851952:VSE851954 WCA851952:WCA851954 WLW851952:WLW851954 WVS851952:WVS851954 JG917488:JG917490 TC917488:TC917490 ACY917488:ACY917490 AMU917488:AMU917490 AWQ917488:AWQ917490 BGM917488:BGM917490 BQI917488:BQI917490 CAE917488:CAE917490 CKA917488:CKA917490 CTW917488:CTW917490 DDS917488:DDS917490 DNO917488:DNO917490 DXK917488:DXK917490 EHG917488:EHG917490 ERC917488:ERC917490 FAY917488:FAY917490 FKU917488:FKU917490 FUQ917488:FUQ917490 GEM917488:GEM917490 GOI917488:GOI917490 GYE917488:GYE917490 HIA917488:HIA917490 HRW917488:HRW917490 IBS917488:IBS917490 ILO917488:ILO917490 IVK917488:IVK917490 JFG917488:JFG917490 JPC917488:JPC917490 JYY917488:JYY917490 KIU917488:KIU917490 KSQ917488:KSQ917490 LCM917488:LCM917490 LMI917488:LMI917490 LWE917488:LWE917490 MGA917488:MGA917490 MPW917488:MPW917490 MZS917488:MZS917490 NJO917488:NJO917490 NTK917488:NTK917490 ODG917488:ODG917490 ONC917488:ONC917490 OWY917488:OWY917490 PGU917488:PGU917490 PQQ917488:PQQ917490 QAM917488:QAM917490 QKI917488:QKI917490 QUE917488:QUE917490 REA917488:REA917490 RNW917488:RNW917490 RXS917488:RXS917490 SHO917488:SHO917490 SRK917488:SRK917490 TBG917488:TBG917490 TLC917488:TLC917490 TUY917488:TUY917490 UEU917488:UEU917490 UOQ917488:UOQ917490 UYM917488:UYM917490 VII917488:VII917490 VSE917488:VSE917490 WCA917488:WCA917490 WLW917488:WLW917490 WVS917488:WVS917490 JG983024:JG983026 TC983024:TC983026 ACY983024:ACY983026 AMU983024:AMU983026 AWQ983024:AWQ983026 BGM983024:BGM983026 BQI983024:BQI983026 CAE983024:CAE983026 CKA983024:CKA983026 CTW983024:CTW983026 DDS983024:DDS983026 DNO983024:DNO983026 DXK983024:DXK983026 EHG983024:EHG983026 ERC983024:ERC983026 FAY983024:FAY983026 FKU983024:FKU983026 FUQ983024:FUQ983026 GEM983024:GEM983026 GOI983024:GOI983026 GYE983024:GYE983026 HIA983024:HIA983026 HRW983024:HRW983026 IBS983024:IBS983026 ILO983024:ILO983026 IVK983024:IVK983026 JFG983024:JFG983026 JPC983024:JPC983026 JYY983024:JYY983026 KIU983024:KIU983026 KSQ983024:KSQ983026 LCM983024:LCM983026 LMI983024:LMI983026 LWE983024:LWE983026 MGA983024:MGA983026 MPW983024:MPW983026 MZS983024:MZS983026 NJO983024:NJO983026 NTK983024:NTK983026 ODG983024:ODG983026 ONC983024:ONC983026 OWY983024:OWY983026 PGU983024:PGU983026 PQQ983024:PQQ983026 QAM983024:QAM983026 QKI983024:QKI983026 QUE983024:QUE983026 REA983024:REA983026 RNW983024:RNW983026 RXS983024:RXS983026 SHO983024:SHO983026 SRK983024:SRK983026 TBG983024:TBG983026 TLC983024:TLC983026 TUY983024:TUY983026 UEU983024:UEU983026 UOQ983024:UOQ983026 UYM983024:UYM983026 VII983024:VII983026 VSE983024:VSE983026 WCA983024:WCA983026 WLW983024:WLW983026 WVS983024:WVS983026 JG65524 TC65524 ACY65524 AMU65524 AWQ65524 BGM65524 BQI65524 CAE65524 CKA65524 CTW65524 DDS65524 DNO65524 DXK65524 EHG65524 ERC65524 FAY65524 FKU65524 FUQ65524 GEM65524 GOI65524 GYE65524 HIA65524 HRW65524 IBS65524 ILO65524 IVK65524 JFG65524 JPC65524 JYY65524 KIU65524 KSQ65524 LCM65524 LMI65524 LWE65524 MGA65524 MPW65524 MZS65524 NJO65524 NTK65524 ODG65524 ONC65524 OWY65524 PGU65524 PQQ65524 QAM65524 QKI65524 QUE65524 REA65524 RNW65524 RXS65524 SHO65524 SRK65524 TBG65524 TLC65524 TUY65524 UEU65524 UOQ65524 UYM65524 VII65524 VSE65524 WCA65524 WLW65524 WVS65524 JG131060 TC131060 ACY131060 AMU131060 AWQ131060 BGM131060 BQI131060 CAE131060 CKA131060 CTW131060 DDS131060 DNO131060 DXK131060 EHG131060 ERC131060 FAY131060 FKU131060 FUQ131060 GEM131060 GOI131060 GYE131060 HIA131060 HRW131060 IBS131060 ILO131060 IVK131060 JFG131060 JPC131060 JYY131060 KIU131060 KSQ131060 LCM131060 LMI131060 LWE131060 MGA131060 MPW131060 MZS131060 NJO131060 NTK131060 ODG131060 ONC131060 OWY131060 PGU131060 PQQ131060 QAM131060 QKI131060 QUE131060 REA131060 RNW131060 RXS131060 SHO131060 SRK131060 TBG131060 TLC131060 TUY131060 UEU131060 UOQ131060 UYM131060 VII131060 VSE131060 WCA131060 WLW131060 WVS131060 JG196596 TC196596 ACY196596 AMU196596 AWQ196596 BGM196596 BQI196596 CAE196596 CKA196596 CTW196596 DDS196596 DNO196596 DXK196596 EHG196596 ERC196596 FAY196596 FKU196596 FUQ196596 GEM196596 GOI196596 GYE196596 HIA196596 HRW196596 IBS196596 ILO196596 IVK196596 JFG196596 JPC196596 JYY196596 KIU196596 KSQ196596 LCM196596 LMI196596 LWE196596 MGA196596 MPW196596 MZS196596 NJO196596 NTK196596 ODG196596 ONC196596 OWY196596 PGU196596 PQQ196596 QAM196596 QKI196596 QUE196596 REA196596 RNW196596 RXS196596 SHO196596 SRK196596 TBG196596 TLC196596 TUY196596 UEU196596 UOQ196596 UYM196596 VII196596 VSE196596 WCA196596 WLW196596 WVS196596 JG262132 TC262132 ACY262132 AMU262132 AWQ262132 BGM262132 BQI262132 CAE262132 CKA262132 CTW262132 DDS262132 DNO262132 DXK262132 EHG262132 ERC262132 FAY262132 FKU262132 FUQ262132 GEM262132 GOI262132 GYE262132 HIA262132 HRW262132 IBS262132 ILO262132 IVK262132 JFG262132 JPC262132 JYY262132 KIU262132 KSQ262132 LCM262132 LMI262132 LWE262132 MGA262132 MPW262132 MZS262132 NJO262132 NTK262132 ODG262132 ONC262132 OWY262132 PGU262132 PQQ262132 QAM262132 QKI262132 QUE262132 REA262132 RNW262132 RXS262132 SHO262132 SRK262132 TBG262132 TLC262132 TUY262132 UEU262132 UOQ262132 UYM262132 VII262132 VSE262132 WCA262132 WLW262132 WVS262132 JG327668 TC327668 ACY327668 AMU327668 AWQ327668 BGM327668 BQI327668 CAE327668 CKA327668 CTW327668 DDS327668 DNO327668 DXK327668 EHG327668 ERC327668 FAY327668 FKU327668 FUQ327668 GEM327668 GOI327668 GYE327668 HIA327668 HRW327668 IBS327668 ILO327668 IVK327668 JFG327668 JPC327668 JYY327668 KIU327668 KSQ327668 LCM327668 LMI327668 LWE327668 MGA327668 MPW327668 MZS327668 NJO327668 NTK327668 ODG327668 ONC327668 OWY327668 PGU327668 PQQ327668 QAM327668 QKI327668 QUE327668 REA327668 RNW327668 RXS327668 SHO327668 SRK327668 TBG327668 TLC327668 TUY327668 UEU327668 UOQ327668 UYM327668 VII327668 VSE327668 WCA327668 WLW327668 WVS327668 JG393204 TC393204 ACY393204 AMU393204 AWQ393204 BGM393204 BQI393204 CAE393204 CKA393204 CTW393204 DDS393204 DNO393204 DXK393204 EHG393204 ERC393204 FAY393204 FKU393204 FUQ393204 GEM393204 GOI393204 GYE393204 HIA393204 HRW393204 IBS393204 ILO393204 IVK393204 JFG393204 JPC393204 JYY393204 KIU393204 KSQ393204 LCM393204 LMI393204 LWE393204 MGA393204 MPW393204 MZS393204 NJO393204 NTK393204 ODG393204 ONC393204 OWY393204 PGU393204 PQQ393204 QAM393204 QKI393204 QUE393204 REA393204 RNW393204 RXS393204 SHO393204 SRK393204 TBG393204 TLC393204 TUY393204 UEU393204 UOQ393204 UYM393204 VII393204 VSE393204 WCA393204 WLW393204 WVS393204 JG458740 TC458740 ACY458740 AMU458740 AWQ458740 BGM458740 BQI458740 CAE458740 CKA458740 CTW458740 DDS458740 DNO458740 DXK458740 EHG458740 ERC458740 FAY458740 FKU458740 FUQ458740 GEM458740 GOI458740 GYE458740 HIA458740 HRW458740 IBS458740 ILO458740 IVK458740 JFG458740 JPC458740 JYY458740 KIU458740 KSQ458740 LCM458740 LMI458740 LWE458740 MGA458740 MPW458740 MZS458740 NJO458740 NTK458740 ODG458740 ONC458740 OWY458740 PGU458740 PQQ458740 QAM458740 QKI458740 QUE458740 REA458740 RNW458740 RXS458740 SHO458740 SRK458740 TBG458740 TLC458740 TUY458740 UEU458740 UOQ458740 UYM458740 VII458740 VSE458740 WCA458740 WLW458740 WVS458740 JG524276 TC524276 ACY524276 AMU524276 AWQ524276 BGM524276 BQI524276 CAE524276 CKA524276 CTW524276 DDS524276 DNO524276 DXK524276 EHG524276 ERC524276 FAY524276 FKU524276 FUQ524276 GEM524276 GOI524276 GYE524276 HIA524276 HRW524276 IBS524276 ILO524276 IVK524276 JFG524276 JPC524276 JYY524276 KIU524276 KSQ524276 LCM524276 LMI524276 LWE524276 MGA524276 MPW524276 MZS524276 NJO524276 NTK524276 ODG524276 ONC524276 OWY524276 PGU524276 PQQ524276 QAM524276 QKI524276 QUE524276 REA524276 RNW524276 RXS524276 SHO524276 SRK524276 TBG524276 TLC524276 TUY524276 UEU524276 UOQ524276 UYM524276 VII524276 VSE524276 WCA524276 WLW524276 WVS524276 JG589812 TC589812 ACY589812 AMU589812 AWQ589812 BGM589812 BQI589812 CAE589812 CKA589812 CTW589812 DDS589812 DNO589812 DXK589812 EHG589812 ERC589812 FAY589812 FKU589812 FUQ589812 GEM589812 GOI589812 GYE589812 HIA589812 HRW589812 IBS589812 ILO589812 IVK589812 JFG589812 JPC589812 JYY589812 KIU589812 KSQ589812 LCM589812 LMI589812 LWE589812 MGA589812 MPW589812 MZS589812 NJO589812 NTK589812 ODG589812 ONC589812 OWY589812 PGU589812 PQQ589812 QAM589812 QKI589812 QUE589812 REA589812 RNW589812 RXS589812 SHO589812 SRK589812 TBG589812 TLC589812 TUY589812 UEU589812 UOQ589812 UYM589812 VII589812 VSE589812 WCA589812 WLW589812 WVS589812 JG655348 TC655348 ACY655348 AMU655348 AWQ655348 BGM655348 BQI655348 CAE655348 CKA655348 CTW655348 DDS655348 DNO655348 DXK655348 EHG655348 ERC655348 FAY655348 FKU655348 FUQ655348 GEM655348 GOI655348 GYE655348 HIA655348 HRW655348 IBS655348 ILO655348 IVK655348 JFG655348 JPC655348 JYY655348 KIU655348 KSQ655348 LCM655348 LMI655348 LWE655348 MGA655348 MPW655348 MZS655348 NJO655348 NTK655348 ODG655348 ONC655348 OWY655348 PGU655348 PQQ655348 QAM655348 QKI655348 QUE655348 REA655348 RNW655348 RXS655348 SHO655348 SRK655348 TBG655348 TLC655348 TUY655348 UEU655348 UOQ655348 UYM655348 VII655348 VSE655348 WCA655348 WLW655348 WVS655348 JG720884 TC720884 ACY720884 AMU720884 AWQ720884 BGM720884 BQI720884 CAE720884 CKA720884 CTW720884 DDS720884 DNO720884 DXK720884 EHG720884 ERC720884 FAY720884 FKU720884 FUQ720884 GEM720884 GOI720884 GYE720884 HIA720884 HRW720884 IBS720884 ILO720884 IVK720884 JFG720884 JPC720884 JYY720884 KIU720884 KSQ720884 LCM720884 LMI720884 LWE720884 MGA720884 MPW720884 MZS720884 NJO720884 NTK720884 ODG720884 ONC720884 OWY720884 PGU720884 PQQ720884 QAM720884 QKI720884 QUE720884 REA720884 RNW720884 RXS720884 SHO720884 SRK720884 TBG720884 TLC720884 TUY720884 UEU720884 UOQ720884 UYM720884 VII720884 VSE720884 WCA720884 WLW720884 WVS720884 JG786420 TC786420 ACY786420 AMU786420 AWQ786420 BGM786420 BQI786420 CAE786420 CKA786420 CTW786420 DDS786420 DNO786420 DXK786420 EHG786420 ERC786420 FAY786420 FKU786420 FUQ786420 GEM786420 GOI786420 GYE786420 HIA786420 HRW786420 IBS786420 ILO786420 IVK786420 JFG786420 JPC786420 JYY786420 KIU786420 KSQ786420 LCM786420 LMI786420 LWE786420 MGA786420 MPW786420 MZS786420 NJO786420 NTK786420 ODG786420 ONC786420 OWY786420 PGU786420 PQQ786420 QAM786420 QKI786420 QUE786420 REA786420 RNW786420 RXS786420 SHO786420 SRK786420 TBG786420 TLC786420 TUY786420 UEU786420 UOQ786420 UYM786420 VII786420 VSE786420 WCA786420 WLW786420 WVS786420 JG851956 TC851956 ACY851956 AMU851956 AWQ851956 BGM851956 BQI851956 CAE851956 CKA851956 CTW851956 DDS851956 DNO851956 DXK851956 EHG851956 ERC851956 FAY851956 FKU851956 FUQ851956 GEM851956 GOI851956 GYE851956 HIA851956 HRW851956 IBS851956 ILO851956 IVK851956 JFG851956 JPC851956 JYY851956 KIU851956 KSQ851956 LCM851956 LMI851956 LWE851956 MGA851956 MPW851956 MZS851956 NJO851956 NTK851956 ODG851956 ONC851956 OWY851956 PGU851956 PQQ851956 QAM851956 QKI851956 QUE851956 REA851956 RNW851956 RXS851956 SHO851956 SRK851956 TBG851956 TLC851956 TUY851956 UEU851956 UOQ851956 UYM851956 VII851956 VSE851956 WCA851956 WLW851956 WVS851956 JG917492 TC917492 ACY917492 AMU917492 AWQ917492 BGM917492 BQI917492 CAE917492 CKA917492 CTW917492 DDS917492 DNO917492 DXK917492 EHG917492 ERC917492 FAY917492 FKU917492 FUQ917492 GEM917492 GOI917492 GYE917492 HIA917492 HRW917492 IBS917492 ILO917492 IVK917492 JFG917492 JPC917492 JYY917492 KIU917492 KSQ917492 LCM917492 LMI917492 LWE917492 MGA917492 MPW917492 MZS917492 NJO917492 NTK917492 ODG917492 ONC917492 OWY917492 PGU917492 PQQ917492 QAM917492 QKI917492 QUE917492 REA917492 RNW917492 RXS917492 SHO917492 SRK917492 TBG917492 TLC917492 TUY917492 UEU917492 UOQ917492 UYM917492 VII917492 VSE917492 WCA917492 WLW917492 WVS917492 JG983028 TC983028 ACY983028 AMU983028 AWQ983028 BGM983028 BQI983028 CAE983028 CKA983028 CTW983028 DDS983028 DNO983028 DXK983028 EHG983028 ERC983028 FAY983028 FKU983028 FUQ983028 GEM983028 GOI983028 GYE983028 HIA983028 HRW983028 IBS983028 ILO983028 IVK983028 JFG983028 JPC983028 JYY983028 KIU983028 KSQ983028 LCM983028 LMI983028 LWE983028 MGA983028 MPW983028 MZS983028 NJO983028 NTK983028 ODG983028 ONC983028 OWY983028 PGU983028 PQQ983028 QAM983028 QKI983028 QUE983028 REA983028 RNW983028 RXS983028 SHO983028 SRK983028 TBG983028 TLC983028 TUY983028 UEU983028 UOQ983028 UYM983028 VII983028 VSE983028 WCA983028 WLW983028 WVS983028 JG65527:JG65530 TC65527:TC65530 ACY65527:ACY65530 AMU65527:AMU65530 AWQ65527:AWQ65530 BGM65527:BGM65530 BQI65527:BQI65530 CAE65527:CAE65530 CKA65527:CKA65530 CTW65527:CTW65530 DDS65527:DDS65530 DNO65527:DNO65530 DXK65527:DXK65530 EHG65527:EHG65530 ERC65527:ERC65530 FAY65527:FAY65530 FKU65527:FKU65530 FUQ65527:FUQ65530 GEM65527:GEM65530 GOI65527:GOI65530 GYE65527:GYE65530 HIA65527:HIA65530 HRW65527:HRW65530 IBS65527:IBS65530 ILO65527:ILO65530 IVK65527:IVK65530 JFG65527:JFG65530 JPC65527:JPC65530 JYY65527:JYY65530 KIU65527:KIU65530 KSQ65527:KSQ65530 LCM65527:LCM65530 LMI65527:LMI65530 LWE65527:LWE65530 MGA65527:MGA65530 MPW65527:MPW65530 MZS65527:MZS65530 NJO65527:NJO65530 NTK65527:NTK65530 ODG65527:ODG65530 ONC65527:ONC65530 OWY65527:OWY65530 PGU65527:PGU65530 PQQ65527:PQQ65530 QAM65527:QAM65530 QKI65527:QKI65530 QUE65527:QUE65530 REA65527:REA65530 RNW65527:RNW65530 RXS65527:RXS65530 SHO65527:SHO65530 SRK65527:SRK65530 TBG65527:TBG65530 TLC65527:TLC65530 TUY65527:TUY65530 UEU65527:UEU65530 UOQ65527:UOQ65530 UYM65527:UYM65530 VII65527:VII65530 VSE65527:VSE65530 WCA65527:WCA65530 WLW65527:WLW65530 WVS65527:WVS65530 JG131063:JG131066 TC131063:TC131066 ACY131063:ACY131066 AMU131063:AMU131066 AWQ131063:AWQ131066 BGM131063:BGM131066 BQI131063:BQI131066 CAE131063:CAE131066 CKA131063:CKA131066 CTW131063:CTW131066 DDS131063:DDS131066 DNO131063:DNO131066 DXK131063:DXK131066 EHG131063:EHG131066 ERC131063:ERC131066 FAY131063:FAY131066 FKU131063:FKU131066 FUQ131063:FUQ131066 GEM131063:GEM131066 GOI131063:GOI131066 GYE131063:GYE131066 HIA131063:HIA131066 HRW131063:HRW131066 IBS131063:IBS131066 ILO131063:ILO131066 IVK131063:IVK131066 JFG131063:JFG131066 JPC131063:JPC131066 JYY131063:JYY131066 KIU131063:KIU131066 KSQ131063:KSQ131066 LCM131063:LCM131066 LMI131063:LMI131066 LWE131063:LWE131066 MGA131063:MGA131066 MPW131063:MPW131066 MZS131063:MZS131066 NJO131063:NJO131066 NTK131063:NTK131066 ODG131063:ODG131066 ONC131063:ONC131066 OWY131063:OWY131066 PGU131063:PGU131066 PQQ131063:PQQ131066 QAM131063:QAM131066 QKI131063:QKI131066 QUE131063:QUE131066 REA131063:REA131066 RNW131063:RNW131066 RXS131063:RXS131066 SHO131063:SHO131066 SRK131063:SRK131066 TBG131063:TBG131066 TLC131063:TLC131066 TUY131063:TUY131066 UEU131063:UEU131066 UOQ131063:UOQ131066 UYM131063:UYM131066 VII131063:VII131066 VSE131063:VSE131066 WCA131063:WCA131066 WLW131063:WLW131066 WVS131063:WVS131066 JG196599:JG196602 TC196599:TC196602 ACY196599:ACY196602 AMU196599:AMU196602 AWQ196599:AWQ196602 BGM196599:BGM196602 BQI196599:BQI196602 CAE196599:CAE196602 CKA196599:CKA196602 CTW196599:CTW196602 DDS196599:DDS196602 DNO196599:DNO196602 DXK196599:DXK196602 EHG196599:EHG196602 ERC196599:ERC196602 FAY196599:FAY196602 FKU196599:FKU196602 FUQ196599:FUQ196602 GEM196599:GEM196602 GOI196599:GOI196602 GYE196599:GYE196602 HIA196599:HIA196602 HRW196599:HRW196602 IBS196599:IBS196602 ILO196599:ILO196602 IVK196599:IVK196602 JFG196599:JFG196602 JPC196599:JPC196602 JYY196599:JYY196602 KIU196599:KIU196602 KSQ196599:KSQ196602 LCM196599:LCM196602 LMI196599:LMI196602 LWE196599:LWE196602 MGA196599:MGA196602 MPW196599:MPW196602 MZS196599:MZS196602 NJO196599:NJO196602 NTK196599:NTK196602 ODG196599:ODG196602 ONC196599:ONC196602 OWY196599:OWY196602 PGU196599:PGU196602 PQQ196599:PQQ196602 QAM196599:QAM196602 QKI196599:QKI196602 QUE196599:QUE196602 REA196599:REA196602 RNW196599:RNW196602 RXS196599:RXS196602 SHO196599:SHO196602 SRK196599:SRK196602 TBG196599:TBG196602 TLC196599:TLC196602 TUY196599:TUY196602 UEU196599:UEU196602 UOQ196599:UOQ196602 UYM196599:UYM196602 VII196599:VII196602 VSE196599:VSE196602 WCA196599:WCA196602 WLW196599:WLW196602 WVS196599:WVS196602 JG262135:JG262138 TC262135:TC262138 ACY262135:ACY262138 AMU262135:AMU262138 AWQ262135:AWQ262138 BGM262135:BGM262138 BQI262135:BQI262138 CAE262135:CAE262138 CKA262135:CKA262138 CTW262135:CTW262138 DDS262135:DDS262138 DNO262135:DNO262138 DXK262135:DXK262138 EHG262135:EHG262138 ERC262135:ERC262138 FAY262135:FAY262138 FKU262135:FKU262138 FUQ262135:FUQ262138 GEM262135:GEM262138 GOI262135:GOI262138 GYE262135:GYE262138 HIA262135:HIA262138 HRW262135:HRW262138 IBS262135:IBS262138 ILO262135:ILO262138 IVK262135:IVK262138 JFG262135:JFG262138 JPC262135:JPC262138 JYY262135:JYY262138 KIU262135:KIU262138 KSQ262135:KSQ262138 LCM262135:LCM262138 LMI262135:LMI262138 LWE262135:LWE262138 MGA262135:MGA262138 MPW262135:MPW262138 MZS262135:MZS262138 NJO262135:NJO262138 NTK262135:NTK262138 ODG262135:ODG262138 ONC262135:ONC262138 OWY262135:OWY262138 PGU262135:PGU262138 PQQ262135:PQQ262138 QAM262135:QAM262138 QKI262135:QKI262138 QUE262135:QUE262138 REA262135:REA262138 RNW262135:RNW262138 RXS262135:RXS262138 SHO262135:SHO262138 SRK262135:SRK262138 TBG262135:TBG262138 TLC262135:TLC262138 TUY262135:TUY262138 UEU262135:UEU262138 UOQ262135:UOQ262138 UYM262135:UYM262138 VII262135:VII262138 VSE262135:VSE262138 WCA262135:WCA262138 WLW262135:WLW262138 WVS262135:WVS262138 JG327671:JG327674 TC327671:TC327674 ACY327671:ACY327674 AMU327671:AMU327674 AWQ327671:AWQ327674 BGM327671:BGM327674 BQI327671:BQI327674 CAE327671:CAE327674 CKA327671:CKA327674 CTW327671:CTW327674 DDS327671:DDS327674 DNO327671:DNO327674 DXK327671:DXK327674 EHG327671:EHG327674 ERC327671:ERC327674 FAY327671:FAY327674 FKU327671:FKU327674 FUQ327671:FUQ327674 GEM327671:GEM327674 GOI327671:GOI327674 GYE327671:GYE327674 HIA327671:HIA327674 HRW327671:HRW327674 IBS327671:IBS327674 ILO327671:ILO327674 IVK327671:IVK327674 JFG327671:JFG327674 JPC327671:JPC327674 JYY327671:JYY327674 KIU327671:KIU327674 KSQ327671:KSQ327674 LCM327671:LCM327674 LMI327671:LMI327674 LWE327671:LWE327674 MGA327671:MGA327674 MPW327671:MPW327674 MZS327671:MZS327674 NJO327671:NJO327674 NTK327671:NTK327674 ODG327671:ODG327674 ONC327671:ONC327674 OWY327671:OWY327674 PGU327671:PGU327674 PQQ327671:PQQ327674 QAM327671:QAM327674 QKI327671:QKI327674 QUE327671:QUE327674 REA327671:REA327674 RNW327671:RNW327674 RXS327671:RXS327674 SHO327671:SHO327674 SRK327671:SRK327674 TBG327671:TBG327674 TLC327671:TLC327674 TUY327671:TUY327674 UEU327671:UEU327674 UOQ327671:UOQ327674 UYM327671:UYM327674 VII327671:VII327674 VSE327671:VSE327674 WCA327671:WCA327674 WLW327671:WLW327674 WVS327671:WVS327674 JG393207:JG393210 TC393207:TC393210 ACY393207:ACY393210 AMU393207:AMU393210 AWQ393207:AWQ393210 BGM393207:BGM393210 BQI393207:BQI393210 CAE393207:CAE393210 CKA393207:CKA393210 CTW393207:CTW393210 DDS393207:DDS393210 DNO393207:DNO393210 DXK393207:DXK393210 EHG393207:EHG393210 ERC393207:ERC393210 FAY393207:FAY393210 FKU393207:FKU393210 FUQ393207:FUQ393210 GEM393207:GEM393210 GOI393207:GOI393210 GYE393207:GYE393210 HIA393207:HIA393210 HRW393207:HRW393210 IBS393207:IBS393210 ILO393207:ILO393210 IVK393207:IVK393210 JFG393207:JFG393210 JPC393207:JPC393210 JYY393207:JYY393210 KIU393207:KIU393210 KSQ393207:KSQ393210 LCM393207:LCM393210 LMI393207:LMI393210 LWE393207:LWE393210 MGA393207:MGA393210 MPW393207:MPW393210 MZS393207:MZS393210 NJO393207:NJO393210 NTK393207:NTK393210 ODG393207:ODG393210 ONC393207:ONC393210 OWY393207:OWY393210 PGU393207:PGU393210 PQQ393207:PQQ393210 QAM393207:QAM393210 QKI393207:QKI393210 QUE393207:QUE393210 REA393207:REA393210 RNW393207:RNW393210 RXS393207:RXS393210 SHO393207:SHO393210 SRK393207:SRK393210 TBG393207:TBG393210 TLC393207:TLC393210 TUY393207:TUY393210 UEU393207:UEU393210 UOQ393207:UOQ393210 UYM393207:UYM393210 VII393207:VII393210 VSE393207:VSE393210 WCA393207:WCA393210 WLW393207:WLW393210 WVS393207:WVS393210 JG458743:JG458746 TC458743:TC458746 ACY458743:ACY458746 AMU458743:AMU458746 AWQ458743:AWQ458746 BGM458743:BGM458746 BQI458743:BQI458746 CAE458743:CAE458746 CKA458743:CKA458746 CTW458743:CTW458746 DDS458743:DDS458746 DNO458743:DNO458746 DXK458743:DXK458746 EHG458743:EHG458746 ERC458743:ERC458746 FAY458743:FAY458746 FKU458743:FKU458746 FUQ458743:FUQ458746 GEM458743:GEM458746 GOI458743:GOI458746 GYE458743:GYE458746 HIA458743:HIA458746 HRW458743:HRW458746 IBS458743:IBS458746 ILO458743:ILO458746 IVK458743:IVK458746 JFG458743:JFG458746 JPC458743:JPC458746 JYY458743:JYY458746 KIU458743:KIU458746 KSQ458743:KSQ458746 LCM458743:LCM458746 LMI458743:LMI458746 LWE458743:LWE458746 MGA458743:MGA458746 MPW458743:MPW458746 MZS458743:MZS458746 NJO458743:NJO458746 NTK458743:NTK458746 ODG458743:ODG458746 ONC458743:ONC458746 OWY458743:OWY458746 PGU458743:PGU458746 PQQ458743:PQQ458746 QAM458743:QAM458746 QKI458743:QKI458746 QUE458743:QUE458746 REA458743:REA458746 RNW458743:RNW458746 RXS458743:RXS458746 SHO458743:SHO458746 SRK458743:SRK458746 TBG458743:TBG458746 TLC458743:TLC458746 TUY458743:TUY458746 UEU458743:UEU458746 UOQ458743:UOQ458746 UYM458743:UYM458746 VII458743:VII458746 VSE458743:VSE458746 WCA458743:WCA458746 WLW458743:WLW458746 WVS458743:WVS458746 JG524279:JG524282 TC524279:TC524282 ACY524279:ACY524282 AMU524279:AMU524282 AWQ524279:AWQ524282 BGM524279:BGM524282 BQI524279:BQI524282 CAE524279:CAE524282 CKA524279:CKA524282 CTW524279:CTW524282 DDS524279:DDS524282 DNO524279:DNO524282 DXK524279:DXK524282 EHG524279:EHG524282 ERC524279:ERC524282 FAY524279:FAY524282 FKU524279:FKU524282 FUQ524279:FUQ524282 GEM524279:GEM524282 GOI524279:GOI524282 GYE524279:GYE524282 HIA524279:HIA524282 HRW524279:HRW524282 IBS524279:IBS524282 ILO524279:ILO524282 IVK524279:IVK524282 JFG524279:JFG524282 JPC524279:JPC524282 JYY524279:JYY524282 KIU524279:KIU524282 KSQ524279:KSQ524282 LCM524279:LCM524282 LMI524279:LMI524282 LWE524279:LWE524282 MGA524279:MGA524282 MPW524279:MPW524282 MZS524279:MZS524282 NJO524279:NJO524282 NTK524279:NTK524282 ODG524279:ODG524282 ONC524279:ONC524282 OWY524279:OWY524282 PGU524279:PGU524282 PQQ524279:PQQ524282 QAM524279:QAM524282 QKI524279:QKI524282 QUE524279:QUE524282 REA524279:REA524282 RNW524279:RNW524282 RXS524279:RXS524282 SHO524279:SHO524282 SRK524279:SRK524282 TBG524279:TBG524282 TLC524279:TLC524282 TUY524279:TUY524282 UEU524279:UEU524282 UOQ524279:UOQ524282 UYM524279:UYM524282 VII524279:VII524282 VSE524279:VSE524282 WCA524279:WCA524282 WLW524279:WLW524282 WVS524279:WVS524282 JG589815:JG589818 TC589815:TC589818 ACY589815:ACY589818 AMU589815:AMU589818 AWQ589815:AWQ589818 BGM589815:BGM589818 BQI589815:BQI589818 CAE589815:CAE589818 CKA589815:CKA589818 CTW589815:CTW589818 DDS589815:DDS589818 DNO589815:DNO589818 DXK589815:DXK589818 EHG589815:EHG589818 ERC589815:ERC589818 FAY589815:FAY589818 FKU589815:FKU589818 FUQ589815:FUQ589818 GEM589815:GEM589818 GOI589815:GOI589818 GYE589815:GYE589818 HIA589815:HIA589818 HRW589815:HRW589818 IBS589815:IBS589818 ILO589815:ILO589818 IVK589815:IVK589818 JFG589815:JFG589818 JPC589815:JPC589818 JYY589815:JYY589818 KIU589815:KIU589818 KSQ589815:KSQ589818 LCM589815:LCM589818 LMI589815:LMI589818 LWE589815:LWE589818 MGA589815:MGA589818 MPW589815:MPW589818 MZS589815:MZS589818 NJO589815:NJO589818 NTK589815:NTK589818 ODG589815:ODG589818 ONC589815:ONC589818 OWY589815:OWY589818 PGU589815:PGU589818 PQQ589815:PQQ589818 QAM589815:QAM589818 QKI589815:QKI589818 QUE589815:QUE589818 REA589815:REA589818 RNW589815:RNW589818 RXS589815:RXS589818 SHO589815:SHO589818 SRK589815:SRK589818 TBG589815:TBG589818 TLC589815:TLC589818 TUY589815:TUY589818 UEU589815:UEU589818 UOQ589815:UOQ589818 UYM589815:UYM589818 VII589815:VII589818 VSE589815:VSE589818 WCA589815:WCA589818 WLW589815:WLW589818 WVS589815:WVS589818 JG655351:JG655354 TC655351:TC655354 ACY655351:ACY655354 AMU655351:AMU655354 AWQ655351:AWQ655354 BGM655351:BGM655354 BQI655351:BQI655354 CAE655351:CAE655354 CKA655351:CKA655354 CTW655351:CTW655354 DDS655351:DDS655354 DNO655351:DNO655354 DXK655351:DXK655354 EHG655351:EHG655354 ERC655351:ERC655354 FAY655351:FAY655354 FKU655351:FKU655354 FUQ655351:FUQ655354 GEM655351:GEM655354 GOI655351:GOI655354 GYE655351:GYE655354 HIA655351:HIA655354 HRW655351:HRW655354 IBS655351:IBS655354 ILO655351:ILO655354 IVK655351:IVK655354 JFG655351:JFG655354 JPC655351:JPC655354 JYY655351:JYY655354 KIU655351:KIU655354 KSQ655351:KSQ655354 LCM655351:LCM655354 LMI655351:LMI655354 LWE655351:LWE655354 MGA655351:MGA655354 MPW655351:MPW655354 MZS655351:MZS655354 NJO655351:NJO655354 NTK655351:NTK655354 ODG655351:ODG655354 ONC655351:ONC655354 OWY655351:OWY655354 PGU655351:PGU655354 PQQ655351:PQQ655354 QAM655351:QAM655354 QKI655351:QKI655354 QUE655351:QUE655354 REA655351:REA655354 RNW655351:RNW655354 RXS655351:RXS655354 SHO655351:SHO655354 SRK655351:SRK655354 TBG655351:TBG655354 TLC655351:TLC655354 TUY655351:TUY655354 UEU655351:UEU655354 UOQ655351:UOQ655354 UYM655351:UYM655354 VII655351:VII655354 VSE655351:VSE655354 WCA655351:WCA655354 WLW655351:WLW655354 WVS655351:WVS655354 JG720887:JG720890 TC720887:TC720890 ACY720887:ACY720890 AMU720887:AMU720890 AWQ720887:AWQ720890 BGM720887:BGM720890 BQI720887:BQI720890 CAE720887:CAE720890 CKA720887:CKA720890 CTW720887:CTW720890 DDS720887:DDS720890 DNO720887:DNO720890 DXK720887:DXK720890 EHG720887:EHG720890 ERC720887:ERC720890 FAY720887:FAY720890 FKU720887:FKU720890 FUQ720887:FUQ720890 GEM720887:GEM720890 GOI720887:GOI720890 GYE720887:GYE720890 HIA720887:HIA720890 HRW720887:HRW720890 IBS720887:IBS720890 ILO720887:ILO720890 IVK720887:IVK720890 JFG720887:JFG720890 JPC720887:JPC720890 JYY720887:JYY720890 KIU720887:KIU720890 KSQ720887:KSQ720890 LCM720887:LCM720890 LMI720887:LMI720890 LWE720887:LWE720890 MGA720887:MGA720890 MPW720887:MPW720890 MZS720887:MZS720890 NJO720887:NJO720890 NTK720887:NTK720890 ODG720887:ODG720890 ONC720887:ONC720890 OWY720887:OWY720890 PGU720887:PGU720890 PQQ720887:PQQ720890 QAM720887:QAM720890 QKI720887:QKI720890 QUE720887:QUE720890 REA720887:REA720890 RNW720887:RNW720890 RXS720887:RXS720890 SHO720887:SHO720890 SRK720887:SRK720890 TBG720887:TBG720890 TLC720887:TLC720890 TUY720887:TUY720890 UEU720887:UEU720890 UOQ720887:UOQ720890 UYM720887:UYM720890 VII720887:VII720890 VSE720887:VSE720890 WCA720887:WCA720890 WLW720887:WLW720890 WVS720887:WVS720890 JG786423:JG786426 TC786423:TC786426 ACY786423:ACY786426 AMU786423:AMU786426 AWQ786423:AWQ786426 BGM786423:BGM786426 BQI786423:BQI786426 CAE786423:CAE786426 CKA786423:CKA786426 CTW786423:CTW786426 DDS786423:DDS786426 DNO786423:DNO786426 DXK786423:DXK786426 EHG786423:EHG786426 ERC786423:ERC786426 FAY786423:FAY786426 FKU786423:FKU786426 FUQ786423:FUQ786426 GEM786423:GEM786426 GOI786423:GOI786426 GYE786423:GYE786426 HIA786423:HIA786426 HRW786423:HRW786426 IBS786423:IBS786426 ILO786423:ILO786426 IVK786423:IVK786426 JFG786423:JFG786426 JPC786423:JPC786426 JYY786423:JYY786426 KIU786423:KIU786426 KSQ786423:KSQ786426 LCM786423:LCM786426 LMI786423:LMI786426 LWE786423:LWE786426 MGA786423:MGA786426 MPW786423:MPW786426 MZS786423:MZS786426 NJO786423:NJO786426 NTK786423:NTK786426 ODG786423:ODG786426 ONC786423:ONC786426 OWY786423:OWY786426 PGU786423:PGU786426 PQQ786423:PQQ786426 QAM786423:QAM786426 QKI786423:QKI786426 QUE786423:QUE786426 REA786423:REA786426 RNW786423:RNW786426 RXS786423:RXS786426 SHO786423:SHO786426 SRK786423:SRK786426 TBG786423:TBG786426 TLC786423:TLC786426 TUY786423:TUY786426 UEU786423:UEU786426 UOQ786423:UOQ786426 UYM786423:UYM786426 VII786423:VII786426 VSE786423:VSE786426 WCA786423:WCA786426 WLW786423:WLW786426 WVS786423:WVS786426 JG851959:JG851962 TC851959:TC851962 ACY851959:ACY851962 AMU851959:AMU851962 AWQ851959:AWQ851962 BGM851959:BGM851962 BQI851959:BQI851962 CAE851959:CAE851962 CKA851959:CKA851962 CTW851959:CTW851962 DDS851959:DDS851962 DNO851959:DNO851962 DXK851959:DXK851962 EHG851959:EHG851962 ERC851959:ERC851962 FAY851959:FAY851962 FKU851959:FKU851962 FUQ851959:FUQ851962 GEM851959:GEM851962 GOI851959:GOI851962 GYE851959:GYE851962 HIA851959:HIA851962 HRW851959:HRW851962 IBS851959:IBS851962 ILO851959:ILO851962 IVK851959:IVK851962 JFG851959:JFG851962 JPC851959:JPC851962 JYY851959:JYY851962 KIU851959:KIU851962 KSQ851959:KSQ851962 LCM851959:LCM851962 LMI851959:LMI851962 LWE851959:LWE851962 MGA851959:MGA851962 MPW851959:MPW851962 MZS851959:MZS851962 NJO851959:NJO851962 NTK851959:NTK851962 ODG851959:ODG851962 ONC851959:ONC851962 OWY851959:OWY851962 PGU851959:PGU851962 PQQ851959:PQQ851962 QAM851959:QAM851962 QKI851959:QKI851962 QUE851959:QUE851962 REA851959:REA851962 RNW851959:RNW851962 RXS851959:RXS851962 SHO851959:SHO851962 SRK851959:SRK851962 TBG851959:TBG851962 TLC851959:TLC851962 TUY851959:TUY851962 UEU851959:UEU851962 UOQ851959:UOQ851962 UYM851959:UYM851962 VII851959:VII851962 VSE851959:VSE851962 WCA851959:WCA851962 WLW851959:WLW851962 WVS851959:WVS851962 JG917495:JG917498 TC917495:TC917498 ACY917495:ACY917498 AMU917495:AMU917498 AWQ917495:AWQ917498 BGM917495:BGM917498 BQI917495:BQI917498 CAE917495:CAE917498 CKA917495:CKA917498 CTW917495:CTW917498 DDS917495:DDS917498 DNO917495:DNO917498 DXK917495:DXK917498 EHG917495:EHG917498 ERC917495:ERC917498 FAY917495:FAY917498 FKU917495:FKU917498 FUQ917495:FUQ917498 GEM917495:GEM917498 GOI917495:GOI917498 GYE917495:GYE917498 HIA917495:HIA917498 HRW917495:HRW917498 IBS917495:IBS917498 ILO917495:ILO917498 IVK917495:IVK917498 JFG917495:JFG917498 JPC917495:JPC917498 JYY917495:JYY917498 KIU917495:KIU917498 KSQ917495:KSQ917498 LCM917495:LCM917498 LMI917495:LMI917498 LWE917495:LWE917498 MGA917495:MGA917498 MPW917495:MPW917498 MZS917495:MZS917498 NJO917495:NJO917498 NTK917495:NTK917498 ODG917495:ODG917498 ONC917495:ONC917498 OWY917495:OWY917498 PGU917495:PGU917498 PQQ917495:PQQ917498 QAM917495:QAM917498 QKI917495:QKI917498 QUE917495:QUE917498 REA917495:REA917498 RNW917495:RNW917498 RXS917495:RXS917498 SHO917495:SHO917498 SRK917495:SRK917498 TBG917495:TBG917498 TLC917495:TLC917498 TUY917495:TUY917498 UEU917495:UEU917498 UOQ917495:UOQ917498 UYM917495:UYM917498 VII917495:VII917498 VSE917495:VSE917498 WCA917495:WCA917498 WLW917495:WLW917498 WVS917495:WVS917498 JG983031:JG983034 TC983031:TC983034 ACY983031:ACY983034 AMU983031:AMU983034 AWQ983031:AWQ983034 BGM983031:BGM983034 BQI983031:BQI983034 CAE983031:CAE983034 CKA983031:CKA983034 CTW983031:CTW983034 DDS983031:DDS983034 DNO983031:DNO983034 DXK983031:DXK983034 EHG983031:EHG983034 ERC983031:ERC983034 FAY983031:FAY983034 FKU983031:FKU983034 FUQ983031:FUQ983034 GEM983031:GEM983034 GOI983031:GOI983034 GYE983031:GYE983034 HIA983031:HIA983034 HRW983031:HRW983034 IBS983031:IBS983034 ILO983031:ILO983034 IVK983031:IVK983034 JFG983031:JFG983034 JPC983031:JPC983034 JYY983031:JYY983034 KIU983031:KIU983034 KSQ983031:KSQ983034 LCM983031:LCM983034 LMI983031:LMI983034 LWE983031:LWE983034 MGA983031:MGA983034 MPW983031:MPW983034 MZS983031:MZS983034 NJO983031:NJO983034 NTK983031:NTK983034 ODG983031:ODG983034 ONC983031:ONC983034 OWY983031:OWY983034 PGU983031:PGU983034 PQQ983031:PQQ983034 QAM983031:QAM983034 QKI983031:QKI983034 QUE983031:QUE983034 REA983031:REA983034 RNW983031:RNW983034 RXS983031:RXS983034 SHO983031:SHO983034 SRK983031:SRK983034 TBG983031:TBG983034 TLC983031:TLC983034 TUY983031:TUY983034 UEU983031:UEU983034 UOQ983031:UOQ983034 UYM983031:UYM983034 VII983031:VII983034 VSE983031:VSE983034 WCA983031:WCA983034 WLW983031:WLW983034 WVS983031:WVS983034 JG65532:JG65534 TC65532:TC65534 ACY65532:ACY65534 AMU65532:AMU65534 AWQ65532:AWQ65534 BGM65532:BGM65534 BQI65532:BQI65534 CAE65532:CAE65534 CKA65532:CKA65534 CTW65532:CTW65534 DDS65532:DDS65534 DNO65532:DNO65534 DXK65532:DXK65534 EHG65532:EHG65534 ERC65532:ERC65534 FAY65532:FAY65534 FKU65532:FKU65534 FUQ65532:FUQ65534 GEM65532:GEM65534 GOI65532:GOI65534 GYE65532:GYE65534 HIA65532:HIA65534 HRW65532:HRW65534 IBS65532:IBS65534 ILO65532:ILO65534 IVK65532:IVK65534 JFG65532:JFG65534 JPC65532:JPC65534 JYY65532:JYY65534 KIU65532:KIU65534 KSQ65532:KSQ65534 LCM65532:LCM65534 LMI65532:LMI65534 LWE65532:LWE65534 MGA65532:MGA65534 MPW65532:MPW65534 MZS65532:MZS65534 NJO65532:NJO65534 NTK65532:NTK65534 ODG65532:ODG65534 ONC65532:ONC65534 OWY65532:OWY65534 PGU65532:PGU65534 PQQ65532:PQQ65534 QAM65532:QAM65534 QKI65532:QKI65534 QUE65532:QUE65534 REA65532:REA65534 RNW65532:RNW65534 RXS65532:RXS65534 SHO65532:SHO65534 SRK65532:SRK65534 TBG65532:TBG65534 TLC65532:TLC65534 TUY65532:TUY65534 UEU65532:UEU65534 UOQ65532:UOQ65534 UYM65532:UYM65534 VII65532:VII65534 VSE65532:VSE65534 WCA65532:WCA65534 WLW65532:WLW65534 WVS65532:WVS65534 JG131068:JG131070 TC131068:TC131070 ACY131068:ACY131070 AMU131068:AMU131070 AWQ131068:AWQ131070 BGM131068:BGM131070 BQI131068:BQI131070 CAE131068:CAE131070 CKA131068:CKA131070 CTW131068:CTW131070 DDS131068:DDS131070 DNO131068:DNO131070 DXK131068:DXK131070 EHG131068:EHG131070 ERC131068:ERC131070 FAY131068:FAY131070 FKU131068:FKU131070 FUQ131068:FUQ131070 GEM131068:GEM131070 GOI131068:GOI131070 GYE131068:GYE131070 HIA131068:HIA131070 HRW131068:HRW131070 IBS131068:IBS131070 ILO131068:ILO131070 IVK131068:IVK131070 JFG131068:JFG131070 JPC131068:JPC131070 JYY131068:JYY131070 KIU131068:KIU131070 KSQ131068:KSQ131070 LCM131068:LCM131070 LMI131068:LMI131070 LWE131068:LWE131070 MGA131068:MGA131070 MPW131068:MPW131070 MZS131068:MZS131070 NJO131068:NJO131070 NTK131068:NTK131070 ODG131068:ODG131070 ONC131068:ONC131070 OWY131068:OWY131070 PGU131068:PGU131070 PQQ131068:PQQ131070 QAM131068:QAM131070 QKI131068:QKI131070 QUE131068:QUE131070 REA131068:REA131070 RNW131068:RNW131070 RXS131068:RXS131070 SHO131068:SHO131070 SRK131068:SRK131070 TBG131068:TBG131070 TLC131068:TLC131070 TUY131068:TUY131070 UEU131068:UEU131070 UOQ131068:UOQ131070 UYM131068:UYM131070 VII131068:VII131070 VSE131068:VSE131070 WCA131068:WCA131070 WLW131068:WLW131070 WVS131068:WVS131070 JG196604:JG196606 TC196604:TC196606 ACY196604:ACY196606 AMU196604:AMU196606 AWQ196604:AWQ196606 BGM196604:BGM196606 BQI196604:BQI196606 CAE196604:CAE196606 CKA196604:CKA196606 CTW196604:CTW196606 DDS196604:DDS196606 DNO196604:DNO196606 DXK196604:DXK196606 EHG196604:EHG196606 ERC196604:ERC196606 FAY196604:FAY196606 FKU196604:FKU196606 FUQ196604:FUQ196606 GEM196604:GEM196606 GOI196604:GOI196606 GYE196604:GYE196606 HIA196604:HIA196606 HRW196604:HRW196606 IBS196604:IBS196606 ILO196604:ILO196606 IVK196604:IVK196606 JFG196604:JFG196606 JPC196604:JPC196606 JYY196604:JYY196606 KIU196604:KIU196606 KSQ196604:KSQ196606 LCM196604:LCM196606 LMI196604:LMI196606 LWE196604:LWE196606 MGA196604:MGA196606 MPW196604:MPW196606 MZS196604:MZS196606 NJO196604:NJO196606 NTK196604:NTK196606 ODG196604:ODG196606 ONC196604:ONC196606 OWY196604:OWY196606 PGU196604:PGU196606 PQQ196604:PQQ196606 QAM196604:QAM196606 QKI196604:QKI196606 QUE196604:QUE196606 REA196604:REA196606 RNW196604:RNW196606 RXS196604:RXS196606 SHO196604:SHO196606 SRK196604:SRK196606 TBG196604:TBG196606 TLC196604:TLC196606 TUY196604:TUY196606 UEU196604:UEU196606 UOQ196604:UOQ196606 UYM196604:UYM196606 VII196604:VII196606 VSE196604:VSE196606 WCA196604:WCA196606 WLW196604:WLW196606 WVS196604:WVS196606 JG262140:JG262142 TC262140:TC262142 ACY262140:ACY262142 AMU262140:AMU262142 AWQ262140:AWQ262142 BGM262140:BGM262142 BQI262140:BQI262142 CAE262140:CAE262142 CKA262140:CKA262142 CTW262140:CTW262142 DDS262140:DDS262142 DNO262140:DNO262142 DXK262140:DXK262142 EHG262140:EHG262142 ERC262140:ERC262142 FAY262140:FAY262142 FKU262140:FKU262142 FUQ262140:FUQ262142 GEM262140:GEM262142 GOI262140:GOI262142 GYE262140:GYE262142 HIA262140:HIA262142 HRW262140:HRW262142 IBS262140:IBS262142 ILO262140:ILO262142 IVK262140:IVK262142 JFG262140:JFG262142 JPC262140:JPC262142 JYY262140:JYY262142 KIU262140:KIU262142 KSQ262140:KSQ262142 LCM262140:LCM262142 LMI262140:LMI262142 LWE262140:LWE262142 MGA262140:MGA262142 MPW262140:MPW262142 MZS262140:MZS262142 NJO262140:NJO262142 NTK262140:NTK262142 ODG262140:ODG262142 ONC262140:ONC262142 OWY262140:OWY262142 PGU262140:PGU262142 PQQ262140:PQQ262142 QAM262140:QAM262142 QKI262140:QKI262142 QUE262140:QUE262142 REA262140:REA262142 RNW262140:RNW262142 RXS262140:RXS262142 SHO262140:SHO262142 SRK262140:SRK262142 TBG262140:TBG262142 TLC262140:TLC262142 TUY262140:TUY262142 UEU262140:UEU262142 UOQ262140:UOQ262142 UYM262140:UYM262142 VII262140:VII262142 VSE262140:VSE262142 WCA262140:WCA262142 WLW262140:WLW262142 WVS262140:WVS262142 JG327676:JG327678 TC327676:TC327678 ACY327676:ACY327678 AMU327676:AMU327678 AWQ327676:AWQ327678 BGM327676:BGM327678 BQI327676:BQI327678 CAE327676:CAE327678 CKA327676:CKA327678 CTW327676:CTW327678 DDS327676:DDS327678 DNO327676:DNO327678 DXK327676:DXK327678 EHG327676:EHG327678 ERC327676:ERC327678 FAY327676:FAY327678 FKU327676:FKU327678 FUQ327676:FUQ327678 GEM327676:GEM327678 GOI327676:GOI327678 GYE327676:GYE327678 HIA327676:HIA327678 HRW327676:HRW327678 IBS327676:IBS327678 ILO327676:ILO327678 IVK327676:IVK327678 JFG327676:JFG327678 JPC327676:JPC327678 JYY327676:JYY327678 KIU327676:KIU327678 KSQ327676:KSQ327678 LCM327676:LCM327678 LMI327676:LMI327678 LWE327676:LWE327678 MGA327676:MGA327678 MPW327676:MPW327678 MZS327676:MZS327678 NJO327676:NJO327678 NTK327676:NTK327678 ODG327676:ODG327678 ONC327676:ONC327678 OWY327676:OWY327678 PGU327676:PGU327678 PQQ327676:PQQ327678 QAM327676:QAM327678 QKI327676:QKI327678 QUE327676:QUE327678 REA327676:REA327678 RNW327676:RNW327678 RXS327676:RXS327678 SHO327676:SHO327678 SRK327676:SRK327678 TBG327676:TBG327678 TLC327676:TLC327678 TUY327676:TUY327678 UEU327676:UEU327678 UOQ327676:UOQ327678 UYM327676:UYM327678 VII327676:VII327678 VSE327676:VSE327678 WCA327676:WCA327678 WLW327676:WLW327678 WVS327676:WVS327678 JG393212:JG393214 TC393212:TC393214 ACY393212:ACY393214 AMU393212:AMU393214 AWQ393212:AWQ393214 BGM393212:BGM393214 BQI393212:BQI393214 CAE393212:CAE393214 CKA393212:CKA393214 CTW393212:CTW393214 DDS393212:DDS393214 DNO393212:DNO393214 DXK393212:DXK393214 EHG393212:EHG393214 ERC393212:ERC393214 FAY393212:FAY393214 FKU393212:FKU393214 FUQ393212:FUQ393214 GEM393212:GEM393214 GOI393212:GOI393214 GYE393212:GYE393214 HIA393212:HIA393214 HRW393212:HRW393214 IBS393212:IBS393214 ILO393212:ILO393214 IVK393212:IVK393214 JFG393212:JFG393214 JPC393212:JPC393214 JYY393212:JYY393214 KIU393212:KIU393214 KSQ393212:KSQ393214 LCM393212:LCM393214 LMI393212:LMI393214 LWE393212:LWE393214 MGA393212:MGA393214 MPW393212:MPW393214 MZS393212:MZS393214 NJO393212:NJO393214 NTK393212:NTK393214 ODG393212:ODG393214 ONC393212:ONC393214 OWY393212:OWY393214 PGU393212:PGU393214 PQQ393212:PQQ393214 QAM393212:QAM393214 QKI393212:QKI393214 QUE393212:QUE393214 REA393212:REA393214 RNW393212:RNW393214 RXS393212:RXS393214 SHO393212:SHO393214 SRK393212:SRK393214 TBG393212:TBG393214 TLC393212:TLC393214 TUY393212:TUY393214 UEU393212:UEU393214 UOQ393212:UOQ393214 UYM393212:UYM393214 VII393212:VII393214 VSE393212:VSE393214 WCA393212:WCA393214 WLW393212:WLW393214 WVS393212:WVS393214 JG458748:JG458750 TC458748:TC458750 ACY458748:ACY458750 AMU458748:AMU458750 AWQ458748:AWQ458750 BGM458748:BGM458750 BQI458748:BQI458750 CAE458748:CAE458750 CKA458748:CKA458750 CTW458748:CTW458750 DDS458748:DDS458750 DNO458748:DNO458750 DXK458748:DXK458750 EHG458748:EHG458750 ERC458748:ERC458750 FAY458748:FAY458750 FKU458748:FKU458750 FUQ458748:FUQ458750 GEM458748:GEM458750 GOI458748:GOI458750 GYE458748:GYE458750 HIA458748:HIA458750 HRW458748:HRW458750 IBS458748:IBS458750 ILO458748:ILO458750 IVK458748:IVK458750 JFG458748:JFG458750 JPC458748:JPC458750 JYY458748:JYY458750 KIU458748:KIU458750 KSQ458748:KSQ458750 LCM458748:LCM458750 LMI458748:LMI458750 LWE458748:LWE458750 MGA458748:MGA458750 MPW458748:MPW458750 MZS458748:MZS458750 NJO458748:NJO458750 NTK458748:NTK458750 ODG458748:ODG458750 ONC458748:ONC458750 OWY458748:OWY458750 PGU458748:PGU458750 PQQ458748:PQQ458750 QAM458748:QAM458750 QKI458748:QKI458750 QUE458748:QUE458750 REA458748:REA458750 RNW458748:RNW458750 RXS458748:RXS458750 SHO458748:SHO458750 SRK458748:SRK458750 TBG458748:TBG458750 TLC458748:TLC458750 TUY458748:TUY458750 UEU458748:UEU458750 UOQ458748:UOQ458750 UYM458748:UYM458750 VII458748:VII458750 VSE458748:VSE458750 WCA458748:WCA458750 WLW458748:WLW458750 WVS458748:WVS458750 JG524284:JG524286 TC524284:TC524286 ACY524284:ACY524286 AMU524284:AMU524286 AWQ524284:AWQ524286 BGM524284:BGM524286 BQI524284:BQI524286 CAE524284:CAE524286 CKA524284:CKA524286 CTW524284:CTW524286 DDS524284:DDS524286 DNO524284:DNO524286 DXK524284:DXK524286 EHG524284:EHG524286 ERC524284:ERC524286 FAY524284:FAY524286 FKU524284:FKU524286 FUQ524284:FUQ524286 GEM524284:GEM524286 GOI524284:GOI524286 GYE524284:GYE524286 HIA524284:HIA524286 HRW524284:HRW524286 IBS524284:IBS524286 ILO524284:ILO524286 IVK524284:IVK524286 JFG524284:JFG524286 JPC524284:JPC524286 JYY524284:JYY524286 KIU524284:KIU524286 KSQ524284:KSQ524286 LCM524284:LCM524286 LMI524284:LMI524286 LWE524284:LWE524286 MGA524284:MGA524286 MPW524284:MPW524286 MZS524284:MZS524286 NJO524284:NJO524286 NTK524284:NTK524286 ODG524284:ODG524286 ONC524284:ONC524286 OWY524284:OWY524286 PGU524284:PGU524286 PQQ524284:PQQ524286 QAM524284:QAM524286 QKI524284:QKI524286 QUE524284:QUE524286 REA524284:REA524286 RNW524284:RNW524286 RXS524284:RXS524286 SHO524284:SHO524286 SRK524284:SRK524286 TBG524284:TBG524286 TLC524284:TLC524286 TUY524284:TUY524286 UEU524284:UEU524286 UOQ524284:UOQ524286 UYM524284:UYM524286 VII524284:VII524286 VSE524284:VSE524286 WCA524284:WCA524286 WLW524284:WLW524286 WVS524284:WVS524286 JG589820:JG589822 TC589820:TC589822 ACY589820:ACY589822 AMU589820:AMU589822 AWQ589820:AWQ589822 BGM589820:BGM589822 BQI589820:BQI589822 CAE589820:CAE589822 CKA589820:CKA589822 CTW589820:CTW589822 DDS589820:DDS589822 DNO589820:DNO589822 DXK589820:DXK589822 EHG589820:EHG589822 ERC589820:ERC589822 FAY589820:FAY589822 FKU589820:FKU589822 FUQ589820:FUQ589822 GEM589820:GEM589822 GOI589820:GOI589822 GYE589820:GYE589822 HIA589820:HIA589822 HRW589820:HRW589822 IBS589820:IBS589822 ILO589820:ILO589822 IVK589820:IVK589822 JFG589820:JFG589822 JPC589820:JPC589822 JYY589820:JYY589822 KIU589820:KIU589822 KSQ589820:KSQ589822 LCM589820:LCM589822 LMI589820:LMI589822 LWE589820:LWE589822 MGA589820:MGA589822 MPW589820:MPW589822 MZS589820:MZS589822 NJO589820:NJO589822 NTK589820:NTK589822 ODG589820:ODG589822 ONC589820:ONC589822 OWY589820:OWY589822 PGU589820:PGU589822 PQQ589820:PQQ589822 QAM589820:QAM589822 QKI589820:QKI589822 QUE589820:QUE589822 REA589820:REA589822 RNW589820:RNW589822 RXS589820:RXS589822 SHO589820:SHO589822 SRK589820:SRK589822 TBG589820:TBG589822 TLC589820:TLC589822 TUY589820:TUY589822 UEU589820:UEU589822 UOQ589820:UOQ589822 UYM589820:UYM589822 VII589820:VII589822 VSE589820:VSE589822 WCA589820:WCA589822 WLW589820:WLW589822 WVS589820:WVS589822 JG655356:JG655358 TC655356:TC655358 ACY655356:ACY655358 AMU655356:AMU655358 AWQ655356:AWQ655358 BGM655356:BGM655358 BQI655356:BQI655358 CAE655356:CAE655358 CKA655356:CKA655358 CTW655356:CTW655358 DDS655356:DDS655358 DNO655356:DNO655358 DXK655356:DXK655358 EHG655356:EHG655358 ERC655356:ERC655358 FAY655356:FAY655358 FKU655356:FKU655358 FUQ655356:FUQ655358 GEM655356:GEM655358 GOI655356:GOI655358 GYE655356:GYE655358 HIA655356:HIA655358 HRW655356:HRW655358 IBS655356:IBS655358 ILO655356:ILO655358 IVK655356:IVK655358 JFG655356:JFG655358 JPC655356:JPC655358 JYY655356:JYY655358 KIU655356:KIU655358 KSQ655356:KSQ655358 LCM655356:LCM655358 LMI655356:LMI655358 LWE655356:LWE655358 MGA655356:MGA655358 MPW655356:MPW655358 MZS655356:MZS655358 NJO655356:NJO655358 NTK655356:NTK655358 ODG655356:ODG655358 ONC655356:ONC655358 OWY655356:OWY655358 PGU655356:PGU655358 PQQ655356:PQQ655358 QAM655356:QAM655358 QKI655356:QKI655358 QUE655356:QUE655358 REA655356:REA655358 RNW655356:RNW655358 RXS655356:RXS655358 SHO655356:SHO655358 SRK655356:SRK655358 TBG655356:TBG655358 TLC655356:TLC655358 TUY655356:TUY655358 UEU655356:UEU655358 UOQ655356:UOQ655358 UYM655356:UYM655358 VII655356:VII655358 VSE655356:VSE655358 WCA655356:WCA655358 WLW655356:WLW655358 WVS655356:WVS655358 JG720892:JG720894 TC720892:TC720894 ACY720892:ACY720894 AMU720892:AMU720894 AWQ720892:AWQ720894 BGM720892:BGM720894 BQI720892:BQI720894 CAE720892:CAE720894 CKA720892:CKA720894 CTW720892:CTW720894 DDS720892:DDS720894 DNO720892:DNO720894 DXK720892:DXK720894 EHG720892:EHG720894 ERC720892:ERC720894 FAY720892:FAY720894 FKU720892:FKU720894 FUQ720892:FUQ720894 GEM720892:GEM720894 GOI720892:GOI720894 GYE720892:GYE720894 HIA720892:HIA720894 HRW720892:HRW720894 IBS720892:IBS720894 ILO720892:ILO720894 IVK720892:IVK720894 JFG720892:JFG720894 JPC720892:JPC720894 JYY720892:JYY720894 KIU720892:KIU720894 KSQ720892:KSQ720894 LCM720892:LCM720894 LMI720892:LMI720894 LWE720892:LWE720894 MGA720892:MGA720894 MPW720892:MPW720894 MZS720892:MZS720894 NJO720892:NJO720894 NTK720892:NTK720894 ODG720892:ODG720894 ONC720892:ONC720894 OWY720892:OWY720894 PGU720892:PGU720894 PQQ720892:PQQ720894 QAM720892:QAM720894 QKI720892:QKI720894 QUE720892:QUE720894 REA720892:REA720894 RNW720892:RNW720894 RXS720892:RXS720894 SHO720892:SHO720894 SRK720892:SRK720894 TBG720892:TBG720894 TLC720892:TLC720894 TUY720892:TUY720894 UEU720892:UEU720894 UOQ720892:UOQ720894 UYM720892:UYM720894 VII720892:VII720894 VSE720892:VSE720894 WCA720892:WCA720894 WLW720892:WLW720894 WVS720892:WVS720894 JG786428:JG786430 TC786428:TC786430 ACY786428:ACY786430 AMU786428:AMU786430 AWQ786428:AWQ786430 BGM786428:BGM786430 BQI786428:BQI786430 CAE786428:CAE786430 CKA786428:CKA786430 CTW786428:CTW786430 DDS786428:DDS786430 DNO786428:DNO786430 DXK786428:DXK786430 EHG786428:EHG786430 ERC786428:ERC786430 FAY786428:FAY786430 FKU786428:FKU786430 FUQ786428:FUQ786430 GEM786428:GEM786430 GOI786428:GOI786430 GYE786428:GYE786430 HIA786428:HIA786430 HRW786428:HRW786430 IBS786428:IBS786430 ILO786428:ILO786430 IVK786428:IVK786430 JFG786428:JFG786430 JPC786428:JPC786430 JYY786428:JYY786430 KIU786428:KIU786430 KSQ786428:KSQ786430 LCM786428:LCM786430 LMI786428:LMI786430 LWE786428:LWE786430 MGA786428:MGA786430 MPW786428:MPW786430 MZS786428:MZS786430 NJO786428:NJO786430 NTK786428:NTK786430 ODG786428:ODG786430 ONC786428:ONC786430 OWY786428:OWY786430 PGU786428:PGU786430 PQQ786428:PQQ786430 QAM786428:QAM786430 QKI786428:QKI786430 QUE786428:QUE786430 REA786428:REA786430 RNW786428:RNW786430 RXS786428:RXS786430 SHO786428:SHO786430 SRK786428:SRK786430 TBG786428:TBG786430 TLC786428:TLC786430 TUY786428:TUY786430 UEU786428:UEU786430 UOQ786428:UOQ786430 UYM786428:UYM786430 VII786428:VII786430 VSE786428:VSE786430 WCA786428:WCA786430 WLW786428:WLW786430 WVS786428:WVS786430 JG851964:JG851966 TC851964:TC851966 ACY851964:ACY851966 AMU851964:AMU851966 AWQ851964:AWQ851966 BGM851964:BGM851966 BQI851964:BQI851966 CAE851964:CAE851966 CKA851964:CKA851966 CTW851964:CTW851966 DDS851964:DDS851966 DNO851964:DNO851966 DXK851964:DXK851966 EHG851964:EHG851966 ERC851964:ERC851966 FAY851964:FAY851966 FKU851964:FKU851966 FUQ851964:FUQ851966 GEM851964:GEM851966 GOI851964:GOI851966 GYE851964:GYE851966 HIA851964:HIA851966 HRW851964:HRW851966 IBS851964:IBS851966 ILO851964:ILO851966 IVK851964:IVK851966 JFG851964:JFG851966 JPC851964:JPC851966 JYY851964:JYY851966 KIU851964:KIU851966 KSQ851964:KSQ851966 LCM851964:LCM851966 LMI851964:LMI851966 LWE851964:LWE851966 MGA851964:MGA851966 MPW851964:MPW851966 MZS851964:MZS851966 NJO851964:NJO851966 NTK851964:NTK851966 ODG851964:ODG851966 ONC851964:ONC851966 OWY851964:OWY851966 PGU851964:PGU851966 PQQ851964:PQQ851966 QAM851964:QAM851966 QKI851964:QKI851966 QUE851964:QUE851966 REA851964:REA851966 RNW851964:RNW851966 RXS851964:RXS851966 SHO851964:SHO851966 SRK851964:SRK851966 TBG851964:TBG851966 TLC851964:TLC851966 TUY851964:TUY851966 UEU851964:UEU851966 UOQ851964:UOQ851966 UYM851964:UYM851966 VII851964:VII851966 VSE851964:VSE851966 WCA851964:WCA851966 WLW851964:WLW851966 WVS851964:WVS851966 JG917500:JG917502 TC917500:TC917502 ACY917500:ACY917502 AMU917500:AMU917502 AWQ917500:AWQ917502 BGM917500:BGM917502 BQI917500:BQI917502 CAE917500:CAE917502 CKA917500:CKA917502 CTW917500:CTW917502 DDS917500:DDS917502 DNO917500:DNO917502 DXK917500:DXK917502 EHG917500:EHG917502 ERC917500:ERC917502 FAY917500:FAY917502 FKU917500:FKU917502 FUQ917500:FUQ917502 GEM917500:GEM917502 GOI917500:GOI917502 GYE917500:GYE917502 HIA917500:HIA917502 HRW917500:HRW917502 IBS917500:IBS917502 ILO917500:ILO917502 IVK917500:IVK917502 JFG917500:JFG917502 JPC917500:JPC917502 JYY917500:JYY917502 KIU917500:KIU917502 KSQ917500:KSQ917502 LCM917500:LCM917502 LMI917500:LMI917502 LWE917500:LWE917502 MGA917500:MGA917502 MPW917500:MPW917502 MZS917500:MZS917502 NJO917500:NJO917502 NTK917500:NTK917502 ODG917500:ODG917502 ONC917500:ONC917502 OWY917500:OWY917502 PGU917500:PGU917502 PQQ917500:PQQ917502 QAM917500:QAM917502 QKI917500:QKI917502 QUE917500:QUE917502 REA917500:REA917502 RNW917500:RNW917502 RXS917500:RXS917502 SHO917500:SHO917502 SRK917500:SRK917502 TBG917500:TBG917502 TLC917500:TLC917502 TUY917500:TUY917502 UEU917500:UEU917502 UOQ917500:UOQ917502 UYM917500:UYM917502 VII917500:VII917502 VSE917500:VSE917502 WCA917500:WCA917502 WLW917500:WLW917502 WVS917500:WVS917502 JG983036:JG983038 TC983036:TC983038 ACY983036:ACY983038 AMU983036:AMU983038 AWQ983036:AWQ983038 BGM983036:BGM983038 BQI983036:BQI983038 CAE983036:CAE983038 CKA983036:CKA983038 CTW983036:CTW983038 DDS983036:DDS983038 DNO983036:DNO983038 DXK983036:DXK983038 EHG983036:EHG983038 ERC983036:ERC983038 FAY983036:FAY983038 FKU983036:FKU983038 FUQ983036:FUQ983038 GEM983036:GEM983038 GOI983036:GOI983038 GYE983036:GYE983038 HIA983036:HIA983038 HRW983036:HRW983038 IBS983036:IBS983038 ILO983036:ILO983038 IVK983036:IVK983038 JFG983036:JFG983038 JPC983036:JPC983038 JYY983036:JYY983038 KIU983036:KIU983038 KSQ983036:KSQ983038 LCM983036:LCM983038 LMI983036:LMI983038 LWE983036:LWE983038 MGA983036:MGA983038 MPW983036:MPW983038 MZS983036:MZS983038 NJO983036:NJO983038 NTK983036:NTK983038 ODG983036:ODG983038 ONC983036:ONC983038 OWY983036:OWY983038 PGU983036:PGU983038 PQQ983036:PQQ983038 QAM983036:QAM983038 QKI983036:QKI983038 QUE983036:QUE983038 REA983036:REA983038 RNW983036:RNW983038 RXS983036:RXS983038 SHO983036:SHO983038 SRK983036:SRK983038 TBG983036:TBG983038 TLC983036:TLC983038 TUY983036:TUY983038 UEU983036:UEU983038 UOQ983036:UOQ983038 UYM983036:UYM983038 VII983036:VII983038 VSE983036:VSE983038 WCA983036:WCA983038 WLW983036:WLW983038 WVS983036:WVS983038 JG35 TC35 ACY35 AMU35 AWQ35 BGM35 BQI35 CAE35 CKA35 CTW35 DDS35 DNO35 DXK35 EHG35 ERC35 FAY35 FKU35 FUQ35 GEM35 GOI35 GYE35 HIA35 HRW35 IBS35 ILO35 IVK35 JFG35 JPC35 JYY35 KIU35 KSQ35 LCM35 LMI35 LWE35 MGA35 MPW35 MZS35 NJO35 NTK35 ODG35 ONC35 OWY35 PGU35 PQQ35 QAM35 QKI35 QUE35 REA35 RNW35 RXS35 SHO35 SRK35 TBG35 TLC35 TUY35 UEU35 UOQ35 UYM35 VII35 VSE35 WCA35 WLW35 WVS35 JG65545 TC65545 ACY65545 AMU65545 AWQ65545 BGM65545 BQI65545 CAE65545 CKA65545 CTW65545 DDS65545 DNO65545 DXK65545 EHG65545 ERC65545 FAY65545 FKU65545 FUQ65545 GEM65545 GOI65545 GYE65545 HIA65545 HRW65545 IBS65545 ILO65545 IVK65545 JFG65545 JPC65545 JYY65545 KIU65545 KSQ65545 LCM65545 LMI65545 LWE65545 MGA65545 MPW65545 MZS65545 NJO65545 NTK65545 ODG65545 ONC65545 OWY65545 PGU65545 PQQ65545 QAM65545 QKI65545 QUE65545 REA65545 RNW65545 RXS65545 SHO65545 SRK65545 TBG65545 TLC65545 TUY65545 UEU65545 UOQ65545 UYM65545 VII65545 VSE65545 WCA65545 WLW65545 WVS65545 JG131081 TC131081 ACY131081 AMU131081 AWQ131081 BGM131081 BQI131081 CAE131081 CKA131081 CTW131081 DDS131081 DNO131081 DXK131081 EHG131081 ERC131081 FAY131081 FKU131081 FUQ131081 GEM131081 GOI131081 GYE131081 HIA131081 HRW131081 IBS131081 ILO131081 IVK131081 JFG131081 JPC131081 JYY131081 KIU131081 KSQ131081 LCM131081 LMI131081 LWE131081 MGA131081 MPW131081 MZS131081 NJO131081 NTK131081 ODG131081 ONC131081 OWY131081 PGU131081 PQQ131081 QAM131081 QKI131081 QUE131081 REA131081 RNW131081 RXS131081 SHO131081 SRK131081 TBG131081 TLC131081 TUY131081 UEU131081 UOQ131081 UYM131081 VII131081 VSE131081 WCA131081 WLW131081 WVS131081 JG196617 TC196617 ACY196617 AMU196617 AWQ196617 BGM196617 BQI196617 CAE196617 CKA196617 CTW196617 DDS196617 DNO196617 DXK196617 EHG196617 ERC196617 FAY196617 FKU196617 FUQ196617 GEM196617 GOI196617 GYE196617 HIA196617 HRW196617 IBS196617 ILO196617 IVK196617 JFG196617 JPC196617 JYY196617 KIU196617 KSQ196617 LCM196617 LMI196617 LWE196617 MGA196617 MPW196617 MZS196617 NJO196617 NTK196617 ODG196617 ONC196617 OWY196617 PGU196617 PQQ196617 QAM196617 QKI196617 QUE196617 REA196617 RNW196617 RXS196617 SHO196617 SRK196617 TBG196617 TLC196617 TUY196617 UEU196617 UOQ196617 UYM196617 VII196617 VSE196617 WCA196617 WLW196617 WVS196617 JG262153 TC262153 ACY262153 AMU262153 AWQ262153 BGM262153 BQI262153 CAE262153 CKA262153 CTW262153 DDS262153 DNO262153 DXK262153 EHG262153 ERC262153 FAY262153 FKU262153 FUQ262153 GEM262153 GOI262153 GYE262153 HIA262153 HRW262153 IBS262153 ILO262153 IVK262153 JFG262153 JPC262153 JYY262153 KIU262153 KSQ262153 LCM262153 LMI262153 LWE262153 MGA262153 MPW262153 MZS262153 NJO262153 NTK262153 ODG262153 ONC262153 OWY262153 PGU262153 PQQ262153 QAM262153 QKI262153 QUE262153 REA262153 RNW262153 RXS262153 SHO262153 SRK262153 TBG262153 TLC262153 TUY262153 UEU262153 UOQ262153 UYM262153 VII262153 VSE262153 WCA262153 WLW262153 WVS262153 JG327689 TC327689 ACY327689 AMU327689 AWQ327689 BGM327689 BQI327689 CAE327689 CKA327689 CTW327689 DDS327689 DNO327689 DXK327689 EHG327689 ERC327689 FAY327689 FKU327689 FUQ327689 GEM327689 GOI327689 GYE327689 HIA327689 HRW327689 IBS327689 ILO327689 IVK327689 JFG327689 JPC327689 JYY327689 KIU327689 KSQ327689 LCM327689 LMI327689 LWE327689 MGA327689 MPW327689 MZS327689 NJO327689 NTK327689 ODG327689 ONC327689 OWY327689 PGU327689 PQQ327689 QAM327689 QKI327689 QUE327689 REA327689 RNW327689 RXS327689 SHO327689 SRK327689 TBG327689 TLC327689 TUY327689 UEU327689 UOQ327689 UYM327689 VII327689 VSE327689 WCA327689 WLW327689 WVS327689 JG393225 TC393225 ACY393225 AMU393225 AWQ393225 BGM393225 BQI393225 CAE393225 CKA393225 CTW393225 DDS393225 DNO393225 DXK393225 EHG393225 ERC393225 FAY393225 FKU393225 FUQ393225 GEM393225 GOI393225 GYE393225 HIA393225 HRW393225 IBS393225 ILO393225 IVK393225 JFG393225 JPC393225 JYY393225 KIU393225 KSQ393225 LCM393225 LMI393225 LWE393225 MGA393225 MPW393225 MZS393225 NJO393225 NTK393225 ODG393225 ONC393225 OWY393225 PGU393225 PQQ393225 QAM393225 QKI393225 QUE393225 REA393225 RNW393225 RXS393225 SHO393225 SRK393225 TBG393225 TLC393225 TUY393225 UEU393225 UOQ393225 UYM393225 VII393225 VSE393225 WCA393225 WLW393225 WVS393225 JG458761 TC458761 ACY458761 AMU458761 AWQ458761 BGM458761 BQI458761 CAE458761 CKA458761 CTW458761 DDS458761 DNO458761 DXK458761 EHG458761 ERC458761 FAY458761 FKU458761 FUQ458761 GEM458761 GOI458761 GYE458761 HIA458761 HRW458761 IBS458761 ILO458761 IVK458761 JFG458761 JPC458761 JYY458761 KIU458761 KSQ458761 LCM458761 LMI458761 LWE458761 MGA458761 MPW458761 MZS458761 NJO458761 NTK458761 ODG458761 ONC458761 OWY458761 PGU458761 PQQ458761 QAM458761 QKI458761 QUE458761 REA458761 RNW458761 RXS458761 SHO458761 SRK458761 TBG458761 TLC458761 TUY458761 UEU458761 UOQ458761 UYM458761 VII458761 VSE458761 WCA458761 WLW458761 WVS458761 JG524297 TC524297 ACY524297 AMU524297 AWQ524297 BGM524297 BQI524297 CAE524297 CKA524297 CTW524297 DDS524297 DNO524297 DXK524297 EHG524297 ERC524297 FAY524297 FKU524297 FUQ524297 GEM524297 GOI524297 GYE524297 HIA524297 HRW524297 IBS524297 ILO524297 IVK524297 JFG524297 JPC524297 JYY524297 KIU524297 KSQ524297 LCM524297 LMI524297 LWE524297 MGA524297 MPW524297 MZS524297 NJO524297 NTK524297 ODG524297 ONC524297 OWY524297 PGU524297 PQQ524297 QAM524297 QKI524297 QUE524297 REA524297 RNW524297 RXS524297 SHO524297 SRK524297 TBG524297 TLC524297 TUY524297 UEU524297 UOQ524297 UYM524297 VII524297 VSE524297 WCA524297 WLW524297 WVS524297 JG589833 TC589833 ACY589833 AMU589833 AWQ589833 BGM589833 BQI589833 CAE589833 CKA589833 CTW589833 DDS589833 DNO589833 DXK589833 EHG589833 ERC589833 FAY589833 FKU589833 FUQ589833 GEM589833 GOI589833 GYE589833 HIA589833 HRW589833 IBS589833 ILO589833 IVK589833 JFG589833 JPC589833 JYY589833 KIU589833 KSQ589833 LCM589833 LMI589833 LWE589833 MGA589833 MPW589833 MZS589833 NJO589833 NTK589833 ODG589833 ONC589833 OWY589833 PGU589833 PQQ589833 QAM589833 QKI589833 QUE589833 REA589833 RNW589833 RXS589833 SHO589833 SRK589833 TBG589833 TLC589833 TUY589833 UEU589833 UOQ589833 UYM589833 VII589833 VSE589833 WCA589833 WLW589833 WVS589833 JG655369 TC655369 ACY655369 AMU655369 AWQ655369 BGM655369 BQI655369 CAE655369 CKA655369 CTW655369 DDS655369 DNO655369 DXK655369 EHG655369 ERC655369 FAY655369 FKU655369 FUQ655369 GEM655369 GOI655369 GYE655369 HIA655369 HRW655369 IBS655369 ILO655369 IVK655369 JFG655369 JPC655369 JYY655369 KIU655369 KSQ655369 LCM655369 LMI655369 LWE655369 MGA655369 MPW655369 MZS655369 NJO655369 NTK655369 ODG655369 ONC655369 OWY655369 PGU655369 PQQ655369 QAM655369 QKI655369 QUE655369 REA655369 RNW655369 RXS655369 SHO655369 SRK655369 TBG655369 TLC655369 TUY655369 UEU655369 UOQ655369 UYM655369 VII655369 VSE655369 WCA655369 WLW655369 WVS655369 JG720905 TC720905 ACY720905 AMU720905 AWQ720905 BGM720905 BQI720905 CAE720905 CKA720905 CTW720905 DDS720905 DNO720905 DXK720905 EHG720905 ERC720905 FAY720905 FKU720905 FUQ720905 GEM720905 GOI720905 GYE720905 HIA720905 HRW720905 IBS720905 ILO720905 IVK720905 JFG720905 JPC720905 JYY720905 KIU720905 KSQ720905 LCM720905 LMI720905 LWE720905 MGA720905 MPW720905 MZS720905 NJO720905 NTK720905 ODG720905 ONC720905 OWY720905 PGU720905 PQQ720905 QAM720905 QKI720905 QUE720905 REA720905 RNW720905 RXS720905 SHO720905 SRK720905 TBG720905 TLC720905 TUY720905 UEU720905 UOQ720905 UYM720905 VII720905 VSE720905 WCA720905 WLW720905 WVS720905 JG786441 TC786441 ACY786441 AMU786441 AWQ786441 BGM786441 BQI786441 CAE786441 CKA786441 CTW786441 DDS786441 DNO786441 DXK786441 EHG786441 ERC786441 FAY786441 FKU786441 FUQ786441 GEM786441 GOI786441 GYE786441 HIA786441 HRW786441 IBS786441 ILO786441 IVK786441 JFG786441 JPC786441 JYY786441 KIU786441 KSQ786441 LCM786441 LMI786441 LWE786441 MGA786441 MPW786441 MZS786441 NJO786441 NTK786441 ODG786441 ONC786441 OWY786441 PGU786441 PQQ786441 QAM786441 QKI786441 QUE786441 REA786441 RNW786441 RXS786441 SHO786441 SRK786441 TBG786441 TLC786441 TUY786441 UEU786441 UOQ786441 UYM786441 VII786441 VSE786441 WCA786441 WLW786441 WVS786441 JG851977 TC851977 ACY851977 AMU851977 AWQ851977 BGM851977 BQI851977 CAE851977 CKA851977 CTW851977 DDS851977 DNO851977 DXK851977 EHG851977 ERC851977 FAY851977 FKU851977 FUQ851977 GEM851977 GOI851977 GYE851977 HIA851977 HRW851977 IBS851977 ILO851977 IVK851977 JFG851977 JPC851977 JYY851977 KIU851977 KSQ851977 LCM851977 LMI851977 LWE851977 MGA851977 MPW851977 MZS851977 NJO851977 NTK851977 ODG851977 ONC851977 OWY851977 PGU851977 PQQ851977 QAM851977 QKI851977 QUE851977 REA851977 RNW851977 RXS851977 SHO851977 SRK851977 TBG851977 TLC851977 TUY851977 UEU851977 UOQ851977 UYM851977 VII851977 VSE851977 WCA851977 WLW851977 WVS851977 JG917513 TC917513 ACY917513 AMU917513 AWQ917513 BGM917513 BQI917513 CAE917513 CKA917513 CTW917513 DDS917513 DNO917513 DXK917513 EHG917513 ERC917513 FAY917513 FKU917513 FUQ917513 GEM917513 GOI917513 GYE917513 HIA917513 HRW917513 IBS917513 ILO917513 IVK917513 JFG917513 JPC917513 JYY917513 KIU917513 KSQ917513 LCM917513 LMI917513 LWE917513 MGA917513 MPW917513 MZS917513 NJO917513 NTK917513 ODG917513 ONC917513 OWY917513 PGU917513 PQQ917513 QAM917513 QKI917513 QUE917513 REA917513 RNW917513 RXS917513 SHO917513 SRK917513 TBG917513 TLC917513 TUY917513 UEU917513 UOQ917513 UYM917513 VII917513 VSE917513 WCA917513 WLW917513 WVS917513 JG983049 TC983049 ACY983049 AMU983049 AWQ983049 BGM983049 BQI983049 CAE983049 CKA983049 CTW983049 DDS983049 DNO983049 DXK983049 EHG983049 ERC983049 FAY983049 FKU983049 FUQ983049 GEM983049 GOI983049 GYE983049 HIA983049 HRW983049 IBS983049 ILO983049 IVK983049 JFG983049 JPC983049 JYY983049 KIU983049 KSQ983049 LCM983049 LMI983049 LWE983049 MGA983049 MPW983049 MZS983049 NJO983049 NTK983049 ODG983049 ONC983049 OWY983049 PGU983049 PQQ983049 QAM983049 QKI983049 QUE983049 REA983049 RNW983049 RXS983049 SHO983049 SRK983049 TBG983049 TLC983049 TUY983049 UEU983049 UOQ983049 UYM983049 VII983049 VSE983049 WCA983049 WLW983049 WVS983049 JG65552:JG65555 TC65552:TC65555 ACY65552:ACY65555 AMU65552:AMU65555 AWQ65552:AWQ65555 BGM65552:BGM65555 BQI65552:BQI65555 CAE65552:CAE65555 CKA65552:CKA65555 CTW65552:CTW65555 DDS65552:DDS65555 DNO65552:DNO65555 DXK65552:DXK65555 EHG65552:EHG65555 ERC65552:ERC65555 FAY65552:FAY65555 FKU65552:FKU65555 FUQ65552:FUQ65555 GEM65552:GEM65555 GOI65552:GOI65555 GYE65552:GYE65555 HIA65552:HIA65555 HRW65552:HRW65555 IBS65552:IBS65555 ILO65552:ILO65555 IVK65552:IVK65555 JFG65552:JFG65555 JPC65552:JPC65555 JYY65552:JYY65555 KIU65552:KIU65555 KSQ65552:KSQ65555 LCM65552:LCM65555 LMI65552:LMI65555 LWE65552:LWE65555 MGA65552:MGA65555 MPW65552:MPW65555 MZS65552:MZS65555 NJO65552:NJO65555 NTK65552:NTK65555 ODG65552:ODG65555 ONC65552:ONC65555 OWY65552:OWY65555 PGU65552:PGU65555 PQQ65552:PQQ65555 QAM65552:QAM65555 QKI65552:QKI65555 QUE65552:QUE65555 REA65552:REA65555 RNW65552:RNW65555 RXS65552:RXS65555 SHO65552:SHO65555 SRK65552:SRK65555 TBG65552:TBG65555 TLC65552:TLC65555 TUY65552:TUY65555 UEU65552:UEU65555 UOQ65552:UOQ65555 UYM65552:UYM65555 VII65552:VII65555 VSE65552:VSE65555 WCA65552:WCA65555 WLW65552:WLW65555 WVS65552:WVS65555 JG131088:JG131091 TC131088:TC131091 ACY131088:ACY131091 AMU131088:AMU131091 AWQ131088:AWQ131091 BGM131088:BGM131091 BQI131088:BQI131091 CAE131088:CAE131091 CKA131088:CKA131091 CTW131088:CTW131091 DDS131088:DDS131091 DNO131088:DNO131091 DXK131088:DXK131091 EHG131088:EHG131091 ERC131088:ERC131091 FAY131088:FAY131091 FKU131088:FKU131091 FUQ131088:FUQ131091 GEM131088:GEM131091 GOI131088:GOI131091 GYE131088:GYE131091 HIA131088:HIA131091 HRW131088:HRW131091 IBS131088:IBS131091 ILO131088:ILO131091 IVK131088:IVK131091 JFG131088:JFG131091 JPC131088:JPC131091 JYY131088:JYY131091 KIU131088:KIU131091 KSQ131088:KSQ131091 LCM131088:LCM131091 LMI131088:LMI131091 LWE131088:LWE131091 MGA131088:MGA131091 MPW131088:MPW131091 MZS131088:MZS131091 NJO131088:NJO131091 NTK131088:NTK131091 ODG131088:ODG131091 ONC131088:ONC131091 OWY131088:OWY131091 PGU131088:PGU131091 PQQ131088:PQQ131091 QAM131088:QAM131091 QKI131088:QKI131091 QUE131088:QUE131091 REA131088:REA131091 RNW131088:RNW131091 RXS131088:RXS131091 SHO131088:SHO131091 SRK131088:SRK131091 TBG131088:TBG131091 TLC131088:TLC131091 TUY131088:TUY131091 UEU131088:UEU131091 UOQ131088:UOQ131091 UYM131088:UYM131091 VII131088:VII131091 VSE131088:VSE131091 WCA131088:WCA131091 WLW131088:WLW131091 WVS131088:WVS131091 JG196624:JG196627 TC196624:TC196627 ACY196624:ACY196627 AMU196624:AMU196627 AWQ196624:AWQ196627 BGM196624:BGM196627 BQI196624:BQI196627 CAE196624:CAE196627 CKA196624:CKA196627 CTW196624:CTW196627 DDS196624:DDS196627 DNO196624:DNO196627 DXK196624:DXK196627 EHG196624:EHG196627 ERC196624:ERC196627 FAY196624:FAY196627 FKU196624:FKU196627 FUQ196624:FUQ196627 GEM196624:GEM196627 GOI196624:GOI196627 GYE196624:GYE196627 HIA196624:HIA196627 HRW196624:HRW196627 IBS196624:IBS196627 ILO196624:ILO196627 IVK196624:IVK196627 JFG196624:JFG196627 JPC196624:JPC196627 JYY196624:JYY196627 KIU196624:KIU196627 KSQ196624:KSQ196627 LCM196624:LCM196627 LMI196624:LMI196627 LWE196624:LWE196627 MGA196624:MGA196627 MPW196624:MPW196627 MZS196624:MZS196627 NJO196624:NJO196627 NTK196624:NTK196627 ODG196624:ODG196627 ONC196624:ONC196627 OWY196624:OWY196627 PGU196624:PGU196627 PQQ196624:PQQ196627 QAM196624:QAM196627 QKI196624:QKI196627 QUE196624:QUE196627 REA196624:REA196627 RNW196624:RNW196627 RXS196624:RXS196627 SHO196624:SHO196627 SRK196624:SRK196627 TBG196624:TBG196627 TLC196624:TLC196627 TUY196624:TUY196627 UEU196624:UEU196627 UOQ196624:UOQ196627 UYM196624:UYM196627 VII196624:VII196627 VSE196624:VSE196627 WCA196624:WCA196627 WLW196624:WLW196627 WVS196624:WVS196627 JG262160:JG262163 TC262160:TC262163 ACY262160:ACY262163 AMU262160:AMU262163 AWQ262160:AWQ262163 BGM262160:BGM262163 BQI262160:BQI262163 CAE262160:CAE262163 CKA262160:CKA262163 CTW262160:CTW262163 DDS262160:DDS262163 DNO262160:DNO262163 DXK262160:DXK262163 EHG262160:EHG262163 ERC262160:ERC262163 FAY262160:FAY262163 FKU262160:FKU262163 FUQ262160:FUQ262163 GEM262160:GEM262163 GOI262160:GOI262163 GYE262160:GYE262163 HIA262160:HIA262163 HRW262160:HRW262163 IBS262160:IBS262163 ILO262160:ILO262163 IVK262160:IVK262163 JFG262160:JFG262163 JPC262160:JPC262163 JYY262160:JYY262163 KIU262160:KIU262163 KSQ262160:KSQ262163 LCM262160:LCM262163 LMI262160:LMI262163 LWE262160:LWE262163 MGA262160:MGA262163 MPW262160:MPW262163 MZS262160:MZS262163 NJO262160:NJO262163 NTK262160:NTK262163 ODG262160:ODG262163 ONC262160:ONC262163 OWY262160:OWY262163 PGU262160:PGU262163 PQQ262160:PQQ262163 QAM262160:QAM262163 QKI262160:QKI262163 QUE262160:QUE262163 REA262160:REA262163 RNW262160:RNW262163 RXS262160:RXS262163 SHO262160:SHO262163 SRK262160:SRK262163 TBG262160:TBG262163 TLC262160:TLC262163 TUY262160:TUY262163 UEU262160:UEU262163 UOQ262160:UOQ262163 UYM262160:UYM262163 VII262160:VII262163 VSE262160:VSE262163 WCA262160:WCA262163 WLW262160:WLW262163 WVS262160:WVS262163 JG327696:JG327699 TC327696:TC327699 ACY327696:ACY327699 AMU327696:AMU327699 AWQ327696:AWQ327699 BGM327696:BGM327699 BQI327696:BQI327699 CAE327696:CAE327699 CKA327696:CKA327699 CTW327696:CTW327699 DDS327696:DDS327699 DNO327696:DNO327699 DXK327696:DXK327699 EHG327696:EHG327699 ERC327696:ERC327699 FAY327696:FAY327699 FKU327696:FKU327699 FUQ327696:FUQ327699 GEM327696:GEM327699 GOI327696:GOI327699 GYE327696:GYE327699 HIA327696:HIA327699 HRW327696:HRW327699 IBS327696:IBS327699 ILO327696:ILO327699 IVK327696:IVK327699 JFG327696:JFG327699 JPC327696:JPC327699 JYY327696:JYY327699 KIU327696:KIU327699 KSQ327696:KSQ327699 LCM327696:LCM327699 LMI327696:LMI327699 LWE327696:LWE327699 MGA327696:MGA327699 MPW327696:MPW327699 MZS327696:MZS327699 NJO327696:NJO327699 NTK327696:NTK327699 ODG327696:ODG327699 ONC327696:ONC327699 OWY327696:OWY327699 PGU327696:PGU327699 PQQ327696:PQQ327699 QAM327696:QAM327699 QKI327696:QKI327699 QUE327696:QUE327699 REA327696:REA327699 RNW327696:RNW327699 RXS327696:RXS327699 SHO327696:SHO327699 SRK327696:SRK327699 TBG327696:TBG327699 TLC327696:TLC327699 TUY327696:TUY327699 UEU327696:UEU327699 UOQ327696:UOQ327699 UYM327696:UYM327699 VII327696:VII327699 VSE327696:VSE327699 WCA327696:WCA327699 WLW327696:WLW327699 WVS327696:WVS327699 JG393232:JG393235 TC393232:TC393235 ACY393232:ACY393235 AMU393232:AMU393235 AWQ393232:AWQ393235 BGM393232:BGM393235 BQI393232:BQI393235 CAE393232:CAE393235 CKA393232:CKA393235 CTW393232:CTW393235 DDS393232:DDS393235 DNO393232:DNO393235 DXK393232:DXK393235 EHG393232:EHG393235 ERC393232:ERC393235 FAY393232:FAY393235 FKU393232:FKU393235 FUQ393232:FUQ393235 GEM393232:GEM393235 GOI393232:GOI393235 GYE393232:GYE393235 HIA393232:HIA393235 HRW393232:HRW393235 IBS393232:IBS393235 ILO393232:ILO393235 IVK393232:IVK393235 JFG393232:JFG393235 JPC393232:JPC393235 JYY393232:JYY393235 KIU393232:KIU393235 KSQ393232:KSQ393235 LCM393232:LCM393235 LMI393232:LMI393235 LWE393232:LWE393235 MGA393232:MGA393235 MPW393232:MPW393235 MZS393232:MZS393235 NJO393232:NJO393235 NTK393232:NTK393235 ODG393232:ODG393235 ONC393232:ONC393235 OWY393232:OWY393235 PGU393232:PGU393235 PQQ393232:PQQ393235 QAM393232:QAM393235 QKI393232:QKI393235 QUE393232:QUE393235 REA393232:REA393235 RNW393232:RNW393235 RXS393232:RXS393235 SHO393232:SHO393235 SRK393232:SRK393235 TBG393232:TBG393235 TLC393232:TLC393235 TUY393232:TUY393235 UEU393232:UEU393235 UOQ393232:UOQ393235 UYM393232:UYM393235 VII393232:VII393235 VSE393232:VSE393235 WCA393232:WCA393235 WLW393232:WLW393235 WVS393232:WVS393235 JG458768:JG458771 TC458768:TC458771 ACY458768:ACY458771 AMU458768:AMU458771 AWQ458768:AWQ458771 BGM458768:BGM458771 BQI458768:BQI458771 CAE458768:CAE458771 CKA458768:CKA458771 CTW458768:CTW458771 DDS458768:DDS458771 DNO458768:DNO458771 DXK458768:DXK458771 EHG458768:EHG458771 ERC458768:ERC458771 FAY458768:FAY458771 FKU458768:FKU458771 FUQ458768:FUQ458771 GEM458768:GEM458771 GOI458768:GOI458771 GYE458768:GYE458771 HIA458768:HIA458771 HRW458768:HRW458771 IBS458768:IBS458771 ILO458768:ILO458771 IVK458768:IVK458771 JFG458768:JFG458771 JPC458768:JPC458771 JYY458768:JYY458771 KIU458768:KIU458771 KSQ458768:KSQ458771 LCM458768:LCM458771 LMI458768:LMI458771 LWE458768:LWE458771 MGA458768:MGA458771 MPW458768:MPW458771 MZS458768:MZS458771 NJO458768:NJO458771 NTK458768:NTK458771 ODG458768:ODG458771 ONC458768:ONC458771 OWY458768:OWY458771 PGU458768:PGU458771 PQQ458768:PQQ458771 QAM458768:QAM458771 QKI458768:QKI458771 QUE458768:QUE458771 REA458768:REA458771 RNW458768:RNW458771 RXS458768:RXS458771 SHO458768:SHO458771 SRK458768:SRK458771 TBG458768:TBG458771 TLC458768:TLC458771 TUY458768:TUY458771 UEU458768:UEU458771 UOQ458768:UOQ458771 UYM458768:UYM458771 VII458768:VII458771 VSE458768:VSE458771 WCA458768:WCA458771 WLW458768:WLW458771 WVS458768:WVS458771 JG524304:JG524307 TC524304:TC524307 ACY524304:ACY524307 AMU524304:AMU524307 AWQ524304:AWQ524307 BGM524304:BGM524307 BQI524304:BQI524307 CAE524304:CAE524307 CKA524304:CKA524307 CTW524304:CTW524307 DDS524304:DDS524307 DNO524304:DNO524307 DXK524304:DXK524307 EHG524304:EHG524307 ERC524304:ERC524307 FAY524304:FAY524307 FKU524304:FKU524307 FUQ524304:FUQ524307 GEM524304:GEM524307 GOI524304:GOI524307 GYE524304:GYE524307 HIA524304:HIA524307 HRW524304:HRW524307 IBS524304:IBS524307 ILO524304:ILO524307 IVK524304:IVK524307 JFG524304:JFG524307 JPC524304:JPC524307 JYY524304:JYY524307 KIU524304:KIU524307 KSQ524304:KSQ524307 LCM524304:LCM524307 LMI524304:LMI524307 LWE524304:LWE524307 MGA524304:MGA524307 MPW524304:MPW524307 MZS524304:MZS524307 NJO524304:NJO524307 NTK524304:NTK524307 ODG524304:ODG524307 ONC524304:ONC524307 OWY524304:OWY524307 PGU524304:PGU524307 PQQ524304:PQQ524307 QAM524304:QAM524307 QKI524304:QKI524307 QUE524304:QUE524307 REA524304:REA524307 RNW524304:RNW524307 RXS524304:RXS524307 SHO524304:SHO524307 SRK524304:SRK524307 TBG524304:TBG524307 TLC524304:TLC524307 TUY524304:TUY524307 UEU524304:UEU524307 UOQ524304:UOQ524307 UYM524304:UYM524307 VII524304:VII524307 VSE524304:VSE524307 WCA524304:WCA524307 WLW524304:WLW524307 WVS524304:WVS524307 JG589840:JG589843 TC589840:TC589843 ACY589840:ACY589843 AMU589840:AMU589843 AWQ589840:AWQ589843 BGM589840:BGM589843 BQI589840:BQI589843 CAE589840:CAE589843 CKA589840:CKA589843 CTW589840:CTW589843 DDS589840:DDS589843 DNO589840:DNO589843 DXK589840:DXK589843 EHG589840:EHG589843 ERC589840:ERC589843 FAY589840:FAY589843 FKU589840:FKU589843 FUQ589840:FUQ589843 GEM589840:GEM589843 GOI589840:GOI589843 GYE589840:GYE589843 HIA589840:HIA589843 HRW589840:HRW589843 IBS589840:IBS589843 ILO589840:ILO589843 IVK589840:IVK589843 JFG589840:JFG589843 JPC589840:JPC589843 JYY589840:JYY589843 KIU589840:KIU589843 KSQ589840:KSQ589843 LCM589840:LCM589843 LMI589840:LMI589843 LWE589840:LWE589843 MGA589840:MGA589843 MPW589840:MPW589843 MZS589840:MZS589843 NJO589840:NJO589843 NTK589840:NTK589843 ODG589840:ODG589843 ONC589840:ONC589843 OWY589840:OWY589843 PGU589840:PGU589843 PQQ589840:PQQ589843 QAM589840:QAM589843 QKI589840:QKI589843 QUE589840:QUE589843 REA589840:REA589843 RNW589840:RNW589843 RXS589840:RXS589843 SHO589840:SHO589843 SRK589840:SRK589843 TBG589840:TBG589843 TLC589840:TLC589843 TUY589840:TUY589843 UEU589840:UEU589843 UOQ589840:UOQ589843 UYM589840:UYM589843 VII589840:VII589843 VSE589840:VSE589843 WCA589840:WCA589843 WLW589840:WLW589843 WVS589840:WVS589843 JG655376:JG655379 TC655376:TC655379 ACY655376:ACY655379 AMU655376:AMU655379 AWQ655376:AWQ655379 BGM655376:BGM655379 BQI655376:BQI655379 CAE655376:CAE655379 CKA655376:CKA655379 CTW655376:CTW655379 DDS655376:DDS655379 DNO655376:DNO655379 DXK655376:DXK655379 EHG655376:EHG655379 ERC655376:ERC655379 FAY655376:FAY655379 FKU655376:FKU655379 FUQ655376:FUQ655379 GEM655376:GEM655379 GOI655376:GOI655379 GYE655376:GYE655379 HIA655376:HIA655379 HRW655376:HRW655379 IBS655376:IBS655379 ILO655376:ILO655379 IVK655376:IVK655379 JFG655376:JFG655379 JPC655376:JPC655379 JYY655376:JYY655379 KIU655376:KIU655379 KSQ655376:KSQ655379 LCM655376:LCM655379 LMI655376:LMI655379 LWE655376:LWE655379 MGA655376:MGA655379 MPW655376:MPW655379 MZS655376:MZS655379 NJO655376:NJO655379 NTK655376:NTK655379 ODG655376:ODG655379 ONC655376:ONC655379 OWY655376:OWY655379 PGU655376:PGU655379 PQQ655376:PQQ655379 QAM655376:QAM655379 QKI655376:QKI655379 QUE655376:QUE655379 REA655376:REA655379 RNW655376:RNW655379 RXS655376:RXS655379 SHO655376:SHO655379 SRK655376:SRK655379 TBG655376:TBG655379 TLC655376:TLC655379 TUY655376:TUY655379 UEU655376:UEU655379 UOQ655376:UOQ655379 UYM655376:UYM655379 VII655376:VII655379 VSE655376:VSE655379 WCA655376:WCA655379 WLW655376:WLW655379 WVS655376:WVS655379 JG720912:JG720915 TC720912:TC720915 ACY720912:ACY720915 AMU720912:AMU720915 AWQ720912:AWQ720915 BGM720912:BGM720915 BQI720912:BQI720915 CAE720912:CAE720915 CKA720912:CKA720915 CTW720912:CTW720915 DDS720912:DDS720915 DNO720912:DNO720915 DXK720912:DXK720915 EHG720912:EHG720915 ERC720912:ERC720915 FAY720912:FAY720915 FKU720912:FKU720915 FUQ720912:FUQ720915 GEM720912:GEM720915 GOI720912:GOI720915 GYE720912:GYE720915 HIA720912:HIA720915 HRW720912:HRW720915 IBS720912:IBS720915 ILO720912:ILO720915 IVK720912:IVK720915 JFG720912:JFG720915 JPC720912:JPC720915 JYY720912:JYY720915 KIU720912:KIU720915 KSQ720912:KSQ720915 LCM720912:LCM720915 LMI720912:LMI720915 LWE720912:LWE720915 MGA720912:MGA720915 MPW720912:MPW720915 MZS720912:MZS720915 NJO720912:NJO720915 NTK720912:NTK720915 ODG720912:ODG720915 ONC720912:ONC720915 OWY720912:OWY720915 PGU720912:PGU720915 PQQ720912:PQQ720915 QAM720912:QAM720915 QKI720912:QKI720915 QUE720912:QUE720915 REA720912:REA720915 RNW720912:RNW720915 RXS720912:RXS720915 SHO720912:SHO720915 SRK720912:SRK720915 TBG720912:TBG720915 TLC720912:TLC720915 TUY720912:TUY720915 UEU720912:UEU720915 UOQ720912:UOQ720915 UYM720912:UYM720915 VII720912:VII720915 VSE720912:VSE720915 WCA720912:WCA720915 WLW720912:WLW720915 WVS720912:WVS720915 JG786448:JG786451 TC786448:TC786451 ACY786448:ACY786451 AMU786448:AMU786451 AWQ786448:AWQ786451 BGM786448:BGM786451 BQI786448:BQI786451 CAE786448:CAE786451 CKA786448:CKA786451 CTW786448:CTW786451 DDS786448:DDS786451 DNO786448:DNO786451 DXK786448:DXK786451 EHG786448:EHG786451 ERC786448:ERC786451 FAY786448:FAY786451 FKU786448:FKU786451 FUQ786448:FUQ786451 GEM786448:GEM786451 GOI786448:GOI786451 GYE786448:GYE786451 HIA786448:HIA786451 HRW786448:HRW786451 IBS786448:IBS786451 ILO786448:ILO786451 IVK786448:IVK786451 JFG786448:JFG786451 JPC786448:JPC786451 JYY786448:JYY786451 KIU786448:KIU786451 KSQ786448:KSQ786451 LCM786448:LCM786451 LMI786448:LMI786451 LWE786448:LWE786451 MGA786448:MGA786451 MPW786448:MPW786451 MZS786448:MZS786451 NJO786448:NJO786451 NTK786448:NTK786451 ODG786448:ODG786451 ONC786448:ONC786451 OWY786448:OWY786451 PGU786448:PGU786451 PQQ786448:PQQ786451 QAM786448:QAM786451 QKI786448:QKI786451 QUE786448:QUE786451 REA786448:REA786451 RNW786448:RNW786451 RXS786448:RXS786451 SHO786448:SHO786451 SRK786448:SRK786451 TBG786448:TBG786451 TLC786448:TLC786451 TUY786448:TUY786451 UEU786448:UEU786451 UOQ786448:UOQ786451 UYM786448:UYM786451 VII786448:VII786451 VSE786448:VSE786451 WCA786448:WCA786451 WLW786448:WLW786451 WVS786448:WVS786451 JG851984:JG851987 TC851984:TC851987 ACY851984:ACY851987 AMU851984:AMU851987 AWQ851984:AWQ851987 BGM851984:BGM851987 BQI851984:BQI851987 CAE851984:CAE851987 CKA851984:CKA851987 CTW851984:CTW851987 DDS851984:DDS851987 DNO851984:DNO851987 DXK851984:DXK851987 EHG851984:EHG851987 ERC851984:ERC851987 FAY851984:FAY851987 FKU851984:FKU851987 FUQ851984:FUQ851987 GEM851984:GEM851987 GOI851984:GOI851987 GYE851984:GYE851987 HIA851984:HIA851987 HRW851984:HRW851987 IBS851984:IBS851987 ILO851984:ILO851987 IVK851984:IVK851987 JFG851984:JFG851987 JPC851984:JPC851987 JYY851984:JYY851987 KIU851984:KIU851987 KSQ851984:KSQ851987 LCM851984:LCM851987 LMI851984:LMI851987 LWE851984:LWE851987 MGA851984:MGA851987 MPW851984:MPW851987 MZS851984:MZS851987 NJO851984:NJO851987 NTK851984:NTK851987 ODG851984:ODG851987 ONC851984:ONC851987 OWY851984:OWY851987 PGU851984:PGU851987 PQQ851984:PQQ851987 QAM851984:QAM851987 QKI851984:QKI851987 QUE851984:QUE851987 REA851984:REA851987 RNW851984:RNW851987 RXS851984:RXS851987 SHO851984:SHO851987 SRK851984:SRK851987 TBG851984:TBG851987 TLC851984:TLC851987 TUY851984:TUY851987 UEU851984:UEU851987 UOQ851984:UOQ851987 UYM851984:UYM851987 VII851984:VII851987 VSE851984:VSE851987 WCA851984:WCA851987 WLW851984:WLW851987 WVS851984:WVS851987 JG917520:JG917523 TC917520:TC917523 ACY917520:ACY917523 AMU917520:AMU917523 AWQ917520:AWQ917523 BGM917520:BGM917523 BQI917520:BQI917523 CAE917520:CAE917523 CKA917520:CKA917523 CTW917520:CTW917523 DDS917520:DDS917523 DNO917520:DNO917523 DXK917520:DXK917523 EHG917520:EHG917523 ERC917520:ERC917523 FAY917520:FAY917523 FKU917520:FKU917523 FUQ917520:FUQ917523 GEM917520:GEM917523 GOI917520:GOI917523 GYE917520:GYE917523 HIA917520:HIA917523 HRW917520:HRW917523 IBS917520:IBS917523 ILO917520:ILO917523 IVK917520:IVK917523 JFG917520:JFG917523 JPC917520:JPC917523 JYY917520:JYY917523 KIU917520:KIU917523 KSQ917520:KSQ917523 LCM917520:LCM917523 LMI917520:LMI917523 LWE917520:LWE917523 MGA917520:MGA917523 MPW917520:MPW917523 MZS917520:MZS917523 NJO917520:NJO917523 NTK917520:NTK917523 ODG917520:ODG917523 ONC917520:ONC917523 OWY917520:OWY917523 PGU917520:PGU917523 PQQ917520:PQQ917523 QAM917520:QAM917523 QKI917520:QKI917523 QUE917520:QUE917523 REA917520:REA917523 RNW917520:RNW917523 RXS917520:RXS917523 SHO917520:SHO917523 SRK917520:SRK917523 TBG917520:TBG917523 TLC917520:TLC917523 TUY917520:TUY917523 UEU917520:UEU917523 UOQ917520:UOQ917523 UYM917520:UYM917523 VII917520:VII917523 VSE917520:VSE917523 WCA917520:WCA917523 WLW917520:WLW917523 WVS917520:WVS917523 JG983056:JG983059 TC983056:TC983059 ACY983056:ACY983059 AMU983056:AMU983059 AWQ983056:AWQ983059 BGM983056:BGM983059 BQI983056:BQI983059 CAE983056:CAE983059 CKA983056:CKA983059 CTW983056:CTW983059 DDS983056:DDS983059 DNO983056:DNO983059 DXK983056:DXK983059 EHG983056:EHG983059 ERC983056:ERC983059 FAY983056:FAY983059 FKU983056:FKU983059 FUQ983056:FUQ983059 GEM983056:GEM983059 GOI983056:GOI983059 GYE983056:GYE983059 HIA983056:HIA983059 HRW983056:HRW983059 IBS983056:IBS983059 ILO983056:ILO983059 IVK983056:IVK983059 JFG983056:JFG983059 JPC983056:JPC983059 JYY983056:JYY983059 KIU983056:KIU983059 KSQ983056:KSQ983059 LCM983056:LCM983059 LMI983056:LMI983059 LWE983056:LWE983059 MGA983056:MGA983059 MPW983056:MPW983059 MZS983056:MZS983059 NJO983056:NJO983059 NTK983056:NTK983059 ODG983056:ODG983059 ONC983056:ONC983059 OWY983056:OWY983059 PGU983056:PGU983059 PQQ983056:PQQ983059 QAM983056:QAM983059 QKI983056:QKI983059 QUE983056:QUE983059 REA983056:REA983059 RNW983056:RNW983059 RXS983056:RXS983059 SHO983056:SHO983059 SRK983056:SRK983059 TBG983056:TBG983059 TLC983056:TLC983059 TUY983056:TUY983059 UEU983056:UEU983059 UOQ983056:UOQ983059 UYM983056:UYM983059 VII983056:VII983059 VSE983056:VSE983059 WCA983056:WCA983059 WLW983056:WLW983059 WVS983056:WVS983059 JG65536:JG65537 TC65536:TC65537 ACY65536:ACY65537 AMU65536:AMU65537 AWQ65536:AWQ65537 BGM65536:BGM65537 BQI65536:BQI65537 CAE65536:CAE65537 CKA65536:CKA65537 CTW65536:CTW65537 DDS65536:DDS65537 DNO65536:DNO65537 DXK65536:DXK65537 EHG65536:EHG65537 ERC65536:ERC65537 FAY65536:FAY65537 FKU65536:FKU65537 FUQ65536:FUQ65537 GEM65536:GEM65537 GOI65536:GOI65537 GYE65536:GYE65537 HIA65536:HIA65537 HRW65536:HRW65537 IBS65536:IBS65537 ILO65536:ILO65537 IVK65536:IVK65537 JFG65536:JFG65537 JPC65536:JPC65537 JYY65536:JYY65537 KIU65536:KIU65537 KSQ65536:KSQ65537 LCM65536:LCM65537 LMI65536:LMI65537 LWE65536:LWE65537 MGA65536:MGA65537 MPW65536:MPW65537 MZS65536:MZS65537 NJO65536:NJO65537 NTK65536:NTK65537 ODG65536:ODG65537 ONC65536:ONC65537 OWY65536:OWY65537 PGU65536:PGU65537 PQQ65536:PQQ65537 QAM65536:QAM65537 QKI65536:QKI65537 QUE65536:QUE65537 REA65536:REA65537 RNW65536:RNW65537 RXS65536:RXS65537 SHO65536:SHO65537 SRK65536:SRK65537 TBG65536:TBG65537 TLC65536:TLC65537 TUY65536:TUY65537 UEU65536:UEU65537 UOQ65536:UOQ65537 UYM65536:UYM65537 VII65536:VII65537 VSE65536:VSE65537 WCA65536:WCA65537 WLW65536:WLW65537 WVS65536:WVS65537 JG131072:JG131073 TC131072:TC131073 ACY131072:ACY131073 AMU131072:AMU131073 AWQ131072:AWQ131073 BGM131072:BGM131073 BQI131072:BQI131073 CAE131072:CAE131073 CKA131072:CKA131073 CTW131072:CTW131073 DDS131072:DDS131073 DNO131072:DNO131073 DXK131072:DXK131073 EHG131072:EHG131073 ERC131072:ERC131073 FAY131072:FAY131073 FKU131072:FKU131073 FUQ131072:FUQ131073 GEM131072:GEM131073 GOI131072:GOI131073 GYE131072:GYE131073 HIA131072:HIA131073 HRW131072:HRW131073 IBS131072:IBS131073 ILO131072:ILO131073 IVK131072:IVK131073 JFG131072:JFG131073 JPC131072:JPC131073 JYY131072:JYY131073 KIU131072:KIU131073 KSQ131072:KSQ131073 LCM131072:LCM131073 LMI131072:LMI131073 LWE131072:LWE131073 MGA131072:MGA131073 MPW131072:MPW131073 MZS131072:MZS131073 NJO131072:NJO131073 NTK131072:NTK131073 ODG131072:ODG131073 ONC131072:ONC131073 OWY131072:OWY131073 PGU131072:PGU131073 PQQ131072:PQQ131073 QAM131072:QAM131073 QKI131072:QKI131073 QUE131072:QUE131073 REA131072:REA131073 RNW131072:RNW131073 RXS131072:RXS131073 SHO131072:SHO131073 SRK131072:SRK131073 TBG131072:TBG131073 TLC131072:TLC131073 TUY131072:TUY131073 UEU131072:UEU131073 UOQ131072:UOQ131073 UYM131072:UYM131073 VII131072:VII131073 VSE131072:VSE131073 WCA131072:WCA131073 WLW131072:WLW131073 WVS131072:WVS131073 JG196608:JG196609 TC196608:TC196609 ACY196608:ACY196609 AMU196608:AMU196609 AWQ196608:AWQ196609 BGM196608:BGM196609 BQI196608:BQI196609 CAE196608:CAE196609 CKA196608:CKA196609 CTW196608:CTW196609 DDS196608:DDS196609 DNO196608:DNO196609 DXK196608:DXK196609 EHG196608:EHG196609 ERC196608:ERC196609 FAY196608:FAY196609 FKU196608:FKU196609 FUQ196608:FUQ196609 GEM196608:GEM196609 GOI196608:GOI196609 GYE196608:GYE196609 HIA196608:HIA196609 HRW196608:HRW196609 IBS196608:IBS196609 ILO196608:ILO196609 IVK196608:IVK196609 JFG196608:JFG196609 JPC196608:JPC196609 JYY196608:JYY196609 KIU196608:KIU196609 KSQ196608:KSQ196609 LCM196608:LCM196609 LMI196608:LMI196609 LWE196608:LWE196609 MGA196608:MGA196609 MPW196608:MPW196609 MZS196608:MZS196609 NJO196608:NJO196609 NTK196608:NTK196609 ODG196608:ODG196609 ONC196608:ONC196609 OWY196608:OWY196609 PGU196608:PGU196609 PQQ196608:PQQ196609 QAM196608:QAM196609 QKI196608:QKI196609 QUE196608:QUE196609 REA196608:REA196609 RNW196608:RNW196609 RXS196608:RXS196609 SHO196608:SHO196609 SRK196608:SRK196609 TBG196608:TBG196609 TLC196608:TLC196609 TUY196608:TUY196609 UEU196608:UEU196609 UOQ196608:UOQ196609 UYM196608:UYM196609 VII196608:VII196609 VSE196608:VSE196609 WCA196608:WCA196609 WLW196608:WLW196609 WVS196608:WVS196609 JG262144:JG262145 TC262144:TC262145 ACY262144:ACY262145 AMU262144:AMU262145 AWQ262144:AWQ262145 BGM262144:BGM262145 BQI262144:BQI262145 CAE262144:CAE262145 CKA262144:CKA262145 CTW262144:CTW262145 DDS262144:DDS262145 DNO262144:DNO262145 DXK262144:DXK262145 EHG262144:EHG262145 ERC262144:ERC262145 FAY262144:FAY262145 FKU262144:FKU262145 FUQ262144:FUQ262145 GEM262144:GEM262145 GOI262144:GOI262145 GYE262144:GYE262145 HIA262144:HIA262145 HRW262144:HRW262145 IBS262144:IBS262145 ILO262144:ILO262145 IVK262144:IVK262145 JFG262144:JFG262145 JPC262144:JPC262145 JYY262144:JYY262145 KIU262144:KIU262145 KSQ262144:KSQ262145 LCM262144:LCM262145 LMI262144:LMI262145 LWE262144:LWE262145 MGA262144:MGA262145 MPW262144:MPW262145 MZS262144:MZS262145 NJO262144:NJO262145 NTK262144:NTK262145 ODG262144:ODG262145 ONC262144:ONC262145 OWY262144:OWY262145 PGU262144:PGU262145 PQQ262144:PQQ262145 QAM262144:QAM262145 QKI262144:QKI262145 QUE262144:QUE262145 REA262144:REA262145 RNW262144:RNW262145 RXS262144:RXS262145 SHO262144:SHO262145 SRK262144:SRK262145 TBG262144:TBG262145 TLC262144:TLC262145 TUY262144:TUY262145 UEU262144:UEU262145 UOQ262144:UOQ262145 UYM262144:UYM262145 VII262144:VII262145 VSE262144:VSE262145 WCA262144:WCA262145 WLW262144:WLW262145 WVS262144:WVS262145 JG327680:JG327681 TC327680:TC327681 ACY327680:ACY327681 AMU327680:AMU327681 AWQ327680:AWQ327681 BGM327680:BGM327681 BQI327680:BQI327681 CAE327680:CAE327681 CKA327680:CKA327681 CTW327680:CTW327681 DDS327680:DDS327681 DNO327680:DNO327681 DXK327680:DXK327681 EHG327680:EHG327681 ERC327680:ERC327681 FAY327680:FAY327681 FKU327680:FKU327681 FUQ327680:FUQ327681 GEM327680:GEM327681 GOI327680:GOI327681 GYE327680:GYE327681 HIA327680:HIA327681 HRW327680:HRW327681 IBS327680:IBS327681 ILO327680:ILO327681 IVK327680:IVK327681 JFG327680:JFG327681 JPC327680:JPC327681 JYY327680:JYY327681 KIU327680:KIU327681 KSQ327680:KSQ327681 LCM327680:LCM327681 LMI327680:LMI327681 LWE327680:LWE327681 MGA327680:MGA327681 MPW327680:MPW327681 MZS327680:MZS327681 NJO327680:NJO327681 NTK327680:NTK327681 ODG327680:ODG327681 ONC327680:ONC327681 OWY327680:OWY327681 PGU327680:PGU327681 PQQ327680:PQQ327681 QAM327680:QAM327681 QKI327680:QKI327681 QUE327680:QUE327681 REA327680:REA327681 RNW327680:RNW327681 RXS327680:RXS327681 SHO327680:SHO327681 SRK327680:SRK327681 TBG327680:TBG327681 TLC327680:TLC327681 TUY327680:TUY327681 UEU327680:UEU327681 UOQ327680:UOQ327681 UYM327680:UYM327681 VII327680:VII327681 VSE327680:VSE327681 WCA327680:WCA327681 WLW327680:WLW327681 WVS327680:WVS327681 JG393216:JG393217 TC393216:TC393217 ACY393216:ACY393217 AMU393216:AMU393217 AWQ393216:AWQ393217 BGM393216:BGM393217 BQI393216:BQI393217 CAE393216:CAE393217 CKA393216:CKA393217 CTW393216:CTW393217 DDS393216:DDS393217 DNO393216:DNO393217 DXK393216:DXK393217 EHG393216:EHG393217 ERC393216:ERC393217 FAY393216:FAY393217 FKU393216:FKU393217 FUQ393216:FUQ393217 GEM393216:GEM393217 GOI393216:GOI393217 GYE393216:GYE393217 HIA393216:HIA393217 HRW393216:HRW393217 IBS393216:IBS393217 ILO393216:ILO393217 IVK393216:IVK393217 JFG393216:JFG393217 JPC393216:JPC393217 JYY393216:JYY393217 KIU393216:KIU393217 KSQ393216:KSQ393217 LCM393216:LCM393217 LMI393216:LMI393217 LWE393216:LWE393217 MGA393216:MGA393217 MPW393216:MPW393217 MZS393216:MZS393217 NJO393216:NJO393217 NTK393216:NTK393217 ODG393216:ODG393217 ONC393216:ONC393217 OWY393216:OWY393217 PGU393216:PGU393217 PQQ393216:PQQ393217 QAM393216:QAM393217 QKI393216:QKI393217 QUE393216:QUE393217 REA393216:REA393217 RNW393216:RNW393217 RXS393216:RXS393217 SHO393216:SHO393217 SRK393216:SRK393217 TBG393216:TBG393217 TLC393216:TLC393217 TUY393216:TUY393217 UEU393216:UEU393217 UOQ393216:UOQ393217 UYM393216:UYM393217 VII393216:VII393217 VSE393216:VSE393217 WCA393216:WCA393217 WLW393216:WLW393217 WVS393216:WVS393217 JG458752:JG458753 TC458752:TC458753 ACY458752:ACY458753 AMU458752:AMU458753 AWQ458752:AWQ458753 BGM458752:BGM458753 BQI458752:BQI458753 CAE458752:CAE458753 CKA458752:CKA458753 CTW458752:CTW458753 DDS458752:DDS458753 DNO458752:DNO458753 DXK458752:DXK458753 EHG458752:EHG458753 ERC458752:ERC458753 FAY458752:FAY458753 FKU458752:FKU458753 FUQ458752:FUQ458753 GEM458752:GEM458753 GOI458752:GOI458753 GYE458752:GYE458753 HIA458752:HIA458753 HRW458752:HRW458753 IBS458752:IBS458753 ILO458752:ILO458753 IVK458752:IVK458753 JFG458752:JFG458753 JPC458752:JPC458753 JYY458752:JYY458753 KIU458752:KIU458753 KSQ458752:KSQ458753 LCM458752:LCM458753 LMI458752:LMI458753 LWE458752:LWE458753 MGA458752:MGA458753 MPW458752:MPW458753 MZS458752:MZS458753 NJO458752:NJO458753 NTK458752:NTK458753 ODG458752:ODG458753 ONC458752:ONC458753 OWY458752:OWY458753 PGU458752:PGU458753 PQQ458752:PQQ458753 QAM458752:QAM458753 QKI458752:QKI458753 QUE458752:QUE458753 REA458752:REA458753 RNW458752:RNW458753 RXS458752:RXS458753 SHO458752:SHO458753 SRK458752:SRK458753 TBG458752:TBG458753 TLC458752:TLC458753 TUY458752:TUY458753 UEU458752:UEU458753 UOQ458752:UOQ458753 UYM458752:UYM458753 VII458752:VII458753 VSE458752:VSE458753 WCA458752:WCA458753 WLW458752:WLW458753 WVS458752:WVS458753 JG524288:JG524289 TC524288:TC524289 ACY524288:ACY524289 AMU524288:AMU524289 AWQ524288:AWQ524289 BGM524288:BGM524289 BQI524288:BQI524289 CAE524288:CAE524289 CKA524288:CKA524289 CTW524288:CTW524289 DDS524288:DDS524289 DNO524288:DNO524289 DXK524288:DXK524289 EHG524288:EHG524289 ERC524288:ERC524289 FAY524288:FAY524289 FKU524288:FKU524289 FUQ524288:FUQ524289 GEM524288:GEM524289 GOI524288:GOI524289 GYE524288:GYE524289 HIA524288:HIA524289 HRW524288:HRW524289 IBS524288:IBS524289 ILO524288:ILO524289 IVK524288:IVK524289 JFG524288:JFG524289 JPC524288:JPC524289 JYY524288:JYY524289 KIU524288:KIU524289 KSQ524288:KSQ524289 LCM524288:LCM524289 LMI524288:LMI524289 LWE524288:LWE524289 MGA524288:MGA524289 MPW524288:MPW524289 MZS524288:MZS524289 NJO524288:NJO524289 NTK524288:NTK524289 ODG524288:ODG524289 ONC524288:ONC524289 OWY524288:OWY524289 PGU524288:PGU524289 PQQ524288:PQQ524289 QAM524288:QAM524289 QKI524288:QKI524289 QUE524288:QUE524289 REA524288:REA524289 RNW524288:RNW524289 RXS524288:RXS524289 SHO524288:SHO524289 SRK524288:SRK524289 TBG524288:TBG524289 TLC524288:TLC524289 TUY524288:TUY524289 UEU524288:UEU524289 UOQ524288:UOQ524289 UYM524288:UYM524289 VII524288:VII524289 VSE524288:VSE524289 WCA524288:WCA524289 WLW524288:WLW524289 WVS524288:WVS524289 JG589824:JG589825 TC589824:TC589825 ACY589824:ACY589825 AMU589824:AMU589825 AWQ589824:AWQ589825 BGM589824:BGM589825 BQI589824:BQI589825 CAE589824:CAE589825 CKA589824:CKA589825 CTW589824:CTW589825 DDS589824:DDS589825 DNO589824:DNO589825 DXK589824:DXK589825 EHG589824:EHG589825 ERC589824:ERC589825 FAY589824:FAY589825 FKU589824:FKU589825 FUQ589824:FUQ589825 GEM589824:GEM589825 GOI589824:GOI589825 GYE589824:GYE589825 HIA589824:HIA589825 HRW589824:HRW589825 IBS589824:IBS589825 ILO589824:ILO589825 IVK589824:IVK589825 JFG589824:JFG589825 JPC589824:JPC589825 JYY589824:JYY589825 KIU589824:KIU589825 KSQ589824:KSQ589825 LCM589824:LCM589825 LMI589824:LMI589825 LWE589824:LWE589825 MGA589824:MGA589825 MPW589824:MPW589825 MZS589824:MZS589825 NJO589824:NJO589825 NTK589824:NTK589825 ODG589824:ODG589825 ONC589824:ONC589825 OWY589824:OWY589825 PGU589824:PGU589825 PQQ589824:PQQ589825 QAM589824:QAM589825 QKI589824:QKI589825 QUE589824:QUE589825 REA589824:REA589825 RNW589824:RNW589825 RXS589824:RXS589825 SHO589824:SHO589825 SRK589824:SRK589825 TBG589824:TBG589825 TLC589824:TLC589825 TUY589824:TUY589825 UEU589824:UEU589825 UOQ589824:UOQ589825 UYM589824:UYM589825 VII589824:VII589825 VSE589824:VSE589825 WCA589824:WCA589825 WLW589824:WLW589825 WVS589824:WVS589825 JG655360:JG655361 TC655360:TC655361 ACY655360:ACY655361 AMU655360:AMU655361 AWQ655360:AWQ655361 BGM655360:BGM655361 BQI655360:BQI655361 CAE655360:CAE655361 CKA655360:CKA655361 CTW655360:CTW655361 DDS655360:DDS655361 DNO655360:DNO655361 DXK655360:DXK655361 EHG655360:EHG655361 ERC655360:ERC655361 FAY655360:FAY655361 FKU655360:FKU655361 FUQ655360:FUQ655361 GEM655360:GEM655361 GOI655360:GOI655361 GYE655360:GYE655361 HIA655360:HIA655361 HRW655360:HRW655361 IBS655360:IBS655361 ILO655360:ILO655361 IVK655360:IVK655361 JFG655360:JFG655361 JPC655360:JPC655361 JYY655360:JYY655361 KIU655360:KIU655361 KSQ655360:KSQ655361 LCM655360:LCM655361 LMI655360:LMI655361 LWE655360:LWE655361 MGA655360:MGA655361 MPW655360:MPW655361 MZS655360:MZS655361 NJO655360:NJO655361 NTK655360:NTK655361 ODG655360:ODG655361 ONC655360:ONC655361 OWY655360:OWY655361 PGU655360:PGU655361 PQQ655360:PQQ655361 QAM655360:QAM655361 QKI655360:QKI655361 QUE655360:QUE655361 REA655360:REA655361 RNW655360:RNW655361 RXS655360:RXS655361 SHO655360:SHO655361 SRK655360:SRK655361 TBG655360:TBG655361 TLC655360:TLC655361 TUY655360:TUY655361 UEU655360:UEU655361 UOQ655360:UOQ655361 UYM655360:UYM655361 VII655360:VII655361 VSE655360:VSE655361 WCA655360:WCA655361 WLW655360:WLW655361 WVS655360:WVS655361 JG720896:JG720897 TC720896:TC720897 ACY720896:ACY720897 AMU720896:AMU720897 AWQ720896:AWQ720897 BGM720896:BGM720897 BQI720896:BQI720897 CAE720896:CAE720897 CKA720896:CKA720897 CTW720896:CTW720897 DDS720896:DDS720897 DNO720896:DNO720897 DXK720896:DXK720897 EHG720896:EHG720897 ERC720896:ERC720897 FAY720896:FAY720897 FKU720896:FKU720897 FUQ720896:FUQ720897 GEM720896:GEM720897 GOI720896:GOI720897 GYE720896:GYE720897 HIA720896:HIA720897 HRW720896:HRW720897 IBS720896:IBS720897 ILO720896:ILO720897 IVK720896:IVK720897 JFG720896:JFG720897 JPC720896:JPC720897 JYY720896:JYY720897 KIU720896:KIU720897 KSQ720896:KSQ720897 LCM720896:LCM720897 LMI720896:LMI720897 LWE720896:LWE720897 MGA720896:MGA720897 MPW720896:MPW720897 MZS720896:MZS720897 NJO720896:NJO720897 NTK720896:NTK720897 ODG720896:ODG720897 ONC720896:ONC720897 OWY720896:OWY720897 PGU720896:PGU720897 PQQ720896:PQQ720897 QAM720896:QAM720897 QKI720896:QKI720897 QUE720896:QUE720897 REA720896:REA720897 RNW720896:RNW720897 RXS720896:RXS720897 SHO720896:SHO720897 SRK720896:SRK720897 TBG720896:TBG720897 TLC720896:TLC720897 TUY720896:TUY720897 UEU720896:UEU720897 UOQ720896:UOQ720897 UYM720896:UYM720897 VII720896:VII720897 VSE720896:VSE720897 WCA720896:WCA720897 WLW720896:WLW720897 WVS720896:WVS720897 JG786432:JG786433 TC786432:TC786433 ACY786432:ACY786433 AMU786432:AMU786433 AWQ786432:AWQ786433 BGM786432:BGM786433 BQI786432:BQI786433 CAE786432:CAE786433 CKA786432:CKA786433 CTW786432:CTW786433 DDS786432:DDS786433 DNO786432:DNO786433 DXK786432:DXK786433 EHG786432:EHG786433 ERC786432:ERC786433 FAY786432:FAY786433 FKU786432:FKU786433 FUQ786432:FUQ786433 GEM786432:GEM786433 GOI786432:GOI786433 GYE786432:GYE786433 HIA786432:HIA786433 HRW786432:HRW786433 IBS786432:IBS786433 ILO786432:ILO786433 IVK786432:IVK786433 JFG786432:JFG786433 JPC786432:JPC786433 JYY786432:JYY786433 KIU786432:KIU786433 KSQ786432:KSQ786433 LCM786432:LCM786433 LMI786432:LMI786433 LWE786432:LWE786433 MGA786432:MGA786433 MPW786432:MPW786433 MZS786432:MZS786433 NJO786432:NJO786433 NTK786432:NTK786433 ODG786432:ODG786433 ONC786432:ONC786433 OWY786432:OWY786433 PGU786432:PGU786433 PQQ786432:PQQ786433 QAM786432:QAM786433 QKI786432:QKI786433 QUE786432:QUE786433 REA786432:REA786433 RNW786432:RNW786433 RXS786432:RXS786433 SHO786432:SHO786433 SRK786432:SRK786433 TBG786432:TBG786433 TLC786432:TLC786433 TUY786432:TUY786433 UEU786432:UEU786433 UOQ786432:UOQ786433 UYM786432:UYM786433 VII786432:VII786433 VSE786432:VSE786433 WCA786432:WCA786433 WLW786432:WLW786433 WVS786432:WVS786433 JG851968:JG851969 TC851968:TC851969 ACY851968:ACY851969 AMU851968:AMU851969 AWQ851968:AWQ851969 BGM851968:BGM851969 BQI851968:BQI851969 CAE851968:CAE851969 CKA851968:CKA851969 CTW851968:CTW851969 DDS851968:DDS851969 DNO851968:DNO851969 DXK851968:DXK851969 EHG851968:EHG851969 ERC851968:ERC851969 FAY851968:FAY851969 FKU851968:FKU851969 FUQ851968:FUQ851969 GEM851968:GEM851969 GOI851968:GOI851969 GYE851968:GYE851969 HIA851968:HIA851969 HRW851968:HRW851969 IBS851968:IBS851969 ILO851968:ILO851969 IVK851968:IVK851969 JFG851968:JFG851969 JPC851968:JPC851969 JYY851968:JYY851969 KIU851968:KIU851969 KSQ851968:KSQ851969 LCM851968:LCM851969 LMI851968:LMI851969 LWE851968:LWE851969 MGA851968:MGA851969 MPW851968:MPW851969 MZS851968:MZS851969 NJO851968:NJO851969 NTK851968:NTK851969 ODG851968:ODG851969 ONC851968:ONC851969 OWY851968:OWY851969 PGU851968:PGU851969 PQQ851968:PQQ851969 QAM851968:QAM851969 QKI851968:QKI851969 QUE851968:QUE851969 REA851968:REA851969 RNW851968:RNW851969 RXS851968:RXS851969 SHO851968:SHO851969 SRK851968:SRK851969 TBG851968:TBG851969 TLC851968:TLC851969 TUY851968:TUY851969 UEU851968:UEU851969 UOQ851968:UOQ851969 UYM851968:UYM851969 VII851968:VII851969 VSE851968:VSE851969 WCA851968:WCA851969 WLW851968:WLW851969 WVS851968:WVS851969 JG917504:JG917505 TC917504:TC917505 ACY917504:ACY917505 AMU917504:AMU917505 AWQ917504:AWQ917505 BGM917504:BGM917505 BQI917504:BQI917505 CAE917504:CAE917505 CKA917504:CKA917505 CTW917504:CTW917505 DDS917504:DDS917505 DNO917504:DNO917505 DXK917504:DXK917505 EHG917504:EHG917505 ERC917504:ERC917505 FAY917504:FAY917505 FKU917504:FKU917505 FUQ917504:FUQ917505 GEM917504:GEM917505 GOI917504:GOI917505 GYE917504:GYE917505 HIA917504:HIA917505 HRW917504:HRW917505 IBS917504:IBS917505 ILO917504:ILO917505 IVK917504:IVK917505 JFG917504:JFG917505 JPC917504:JPC917505 JYY917504:JYY917505 KIU917504:KIU917505 KSQ917504:KSQ917505 LCM917504:LCM917505 LMI917504:LMI917505 LWE917504:LWE917505 MGA917504:MGA917505 MPW917504:MPW917505 MZS917504:MZS917505 NJO917504:NJO917505 NTK917504:NTK917505 ODG917504:ODG917505 ONC917504:ONC917505 OWY917504:OWY917505 PGU917504:PGU917505 PQQ917504:PQQ917505 QAM917504:QAM917505 QKI917504:QKI917505 QUE917504:QUE917505 REA917504:REA917505 RNW917504:RNW917505 RXS917504:RXS917505 SHO917504:SHO917505 SRK917504:SRK917505 TBG917504:TBG917505 TLC917504:TLC917505 TUY917504:TUY917505 UEU917504:UEU917505 UOQ917504:UOQ917505 UYM917504:UYM917505 VII917504:VII917505 VSE917504:VSE917505 WCA917504:WCA917505 WLW917504:WLW917505 WVS917504:WVS917505 JG983040:JG983041 TC983040:TC983041 ACY983040:ACY983041 AMU983040:AMU983041 AWQ983040:AWQ983041 BGM983040:BGM983041 BQI983040:BQI983041 CAE983040:CAE983041 CKA983040:CKA983041 CTW983040:CTW983041 DDS983040:DDS983041 DNO983040:DNO983041 DXK983040:DXK983041 EHG983040:EHG983041 ERC983040:ERC983041 FAY983040:FAY983041 FKU983040:FKU983041 FUQ983040:FUQ983041 GEM983040:GEM983041 GOI983040:GOI983041 GYE983040:GYE983041 HIA983040:HIA983041 HRW983040:HRW983041 IBS983040:IBS983041 ILO983040:ILO983041 IVK983040:IVK983041 JFG983040:JFG983041 JPC983040:JPC983041 JYY983040:JYY983041 KIU983040:KIU983041 KSQ983040:KSQ983041 LCM983040:LCM983041 LMI983040:LMI983041 LWE983040:LWE983041 MGA983040:MGA983041 MPW983040:MPW983041 MZS983040:MZS983041 NJO983040:NJO983041 NTK983040:NTK983041 ODG983040:ODG983041 ONC983040:ONC983041 OWY983040:OWY983041 PGU983040:PGU983041 PQQ983040:PQQ983041 QAM983040:QAM983041 QKI983040:QKI983041 QUE983040:QUE983041 REA983040:REA983041 RNW983040:RNW983041 RXS983040:RXS983041 SHO983040:SHO983041 SRK983040:SRK983041 TBG983040:TBG983041 TLC983040:TLC983041 TUY983040:TUY983041 UEU983040:UEU983041 UOQ983040:UOQ983041 UYM983040:UYM983041 VII983040:VII983041 VSE983040:VSE983041 WCA983040:WCA983041 WLW983040:WLW983041 WVS983040:WVS983041 JG41 TC41 ACY41 AMU41 AWQ41 BGM41 BQI41 CAE41 CKA41 CTW41 DDS41 DNO41 DXK41 EHG41 ERC41 FAY41 FKU41 FUQ41 GEM41 GOI41 GYE41 HIA41 HRW41 IBS41 ILO41 IVK41 JFG41 JPC41 JYY41 KIU41 KSQ41 LCM41 LMI41 LWE41 MGA41 MPW41 MZS41 NJO41 NTK41 ODG41 ONC41 OWY41 PGU41 PQQ41 QAM41 QKI41 QUE41 REA41 RNW41 RXS41 SHO41 SRK41 TBG41 TLC41 TUY41 UEU41 UOQ41 UYM41 VII41 VSE41 WCA41 WLW41 WVS41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JG33 TC33 ACY33 AMU33 AWQ33 BGM33 BQI33 CAE33 CKA33 CTW33 DDS33 DNO33 DXK33 EHG33 ERC33 FAY33 FKU33 FUQ33 GEM33 GOI33 GYE33 HIA33 HRW33 IBS33 ILO33 IVK33 JFG33 JPC33 JYY33 KIU33 KSQ33 LCM33 LMI33 LWE33 MGA33 MPW33 MZS33 NJO33 NTK33 ODG33 ONC33 OWY33 PGU33 PQQ33 QAM33 QKI33 QUE33 REA33 RNW33 RXS33 SHO33 SRK33 TBG33 TLC33 TUY33 UEU33 UOQ33 UYM33 VII33 VSE33 WCA33 WLW33 WVS33 JG65543 TC65543 ACY65543 AMU65543 AWQ65543 BGM65543 BQI65543 CAE65543 CKA65543 CTW65543 DDS65543 DNO65543 DXK65543 EHG65543 ERC65543 FAY65543 FKU65543 FUQ65543 GEM65543 GOI65543 GYE65543 HIA65543 HRW65543 IBS65543 ILO65543 IVK65543 JFG65543 JPC65543 JYY65543 KIU65543 KSQ65543 LCM65543 LMI65543 LWE65543 MGA65543 MPW65543 MZS65543 NJO65543 NTK65543 ODG65543 ONC65543 OWY65543 PGU65543 PQQ65543 QAM65543 QKI65543 QUE65543 REA65543 RNW65543 RXS65543 SHO65543 SRK65543 TBG65543 TLC65543 TUY65543 UEU65543 UOQ65543 UYM65543 VII65543 VSE65543 WCA65543 WLW65543 WVS65543 JG131079 TC131079 ACY131079 AMU131079 AWQ131079 BGM131079 BQI131079 CAE131079 CKA131079 CTW131079 DDS131079 DNO131079 DXK131079 EHG131079 ERC131079 FAY131079 FKU131079 FUQ131079 GEM131079 GOI131079 GYE131079 HIA131079 HRW131079 IBS131079 ILO131079 IVK131079 JFG131079 JPC131079 JYY131079 KIU131079 KSQ131079 LCM131079 LMI131079 LWE131079 MGA131079 MPW131079 MZS131079 NJO131079 NTK131079 ODG131079 ONC131079 OWY131079 PGU131079 PQQ131079 QAM131079 QKI131079 QUE131079 REA131079 RNW131079 RXS131079 SHO131079 SRK131079 TBG131079 TLC131079 TUY131079 UEU131079 UOQ131079 UYM131079 VII131079 VSE131079 WCA131079 WLW131079 WVS131079 JG196615 TC196615 ACY196615 AMU196615 AWQ196615 BGM196615 BQI196615 CAE196615 CKA196615 CTW196615 DDS196615 DNO196615 DXK196615 EHG196615 ERC196615 FAY196615 FKU196615 FUQ196615 GEM196615 GOI196615 GYE196615 HIA196615 HRW196615 IBS196615 ILO196615 IVK196615 JFG196615 JPC196615 JYY196615 KIU196615 KSQ196615 LCM196615 LMI196615 LWE196615 MGA196615 MPW196615 MZS196615 NJO196615 NTK196615 ODG196615 ONC196615 OWY196615 PGU196615 PQQ196615 QAM196615 QKI196615 QUE196615 REA196615 RNW196615 RXS196615 SHO196615 SRK196615 TBG196615 TLC196615 TUY196615 UEU196615 UOQ196615 UYM196615 VII196615 VSE196615 WCA196615 WLW196615 WVS196615 JG262151 TC262151 ACY262151 AMU262151 AWQ262151 BGM262151 BQI262151 CAE262151 CKA262151 CTW262151 DDS262151 DNO262151 DXK262151 EHG262151 ERC262151 FAY262151 FKU262151 FUQ262151 GEM262151 GOI262151 GYE262151 HIA262151 HRW262151 IBS262151 ILO262151 IVK262151 JFG262151 JPC262151 JYY262151 KIU262151 KSQ262151 LCM262151 LMI262151 LWE262151 MGA262151 MPW262151 MZS262151 NJO262151 NTK262151 ODG262151 ONC262151 OWY262151 PGU262151 PQQ262151 QAM262151 QKI262151 QUE262151 REA262151 RNW262151 RXS262151 SHO262151 SRK262151 TBG262151 TLC262151 TUY262151 UEU262151 UOQ262151 UYM262151 VII262151 VSE262151 WCA262151 WLW262151 WVS262151 JG327687 TC327687 ACY327687 AMU327687 AWQ327687 BGM327687 BQI327687 CAE327687 CKA327687 CTW327687 DDS327687 DNO327687 DXK327687 EHG327687 ERC327687 FAY327687 FKU327687 FUQ327687 GEM327687 GOI327687 GYE327687 HIA327687 HRW327687 IBS327687 ILO327687 IVK327687 JFG327687 JPC327687 JYY327687 KIU327687 KSQ327687 LCM327687 LMI327687 LWE327687 MGA327687 MPW327687 MZS327687 NJO327687 NTK327687 ODG327687 ONC327687 OWY327687 PGU327687 PQQ327687 QAM327687 QKI327687 QUE327687 REA327687 RNW327687 RXS327687 SHO327687 SRK327687 TBG327687 TLC327687 TUY327687 UEU327687 UOQ327687 UYM327687 VII327687 VSE327687 WCA327687 WLW327687 WVS327687 JG393223 TC393223 ACY393223 AMU393223 AWQ393223 BGM393223 BQI393223 CAE393223 CKA393223 CTW393223 DDS393223 DNO393223 DXK393223 EHG393223 ERC393223 FAY393223 FKU393223 FUQ393223 GEM393223 GOI393223 GYE393223 HIA393223 HRW393223 IBS393223 ILO393223 IVK393223 JFG393223 JPC393223 JYY393223 KIU393223 KSQ393223 LCM393223 LMI393223 LWE393223 MGA393223 MPW393223 MZS393223 NJO393223 NTK393223 ODG393223 ONC393223 OWY393223 PGU393223 PQQ393223 QAM393223 QKI393223 QUE393223 REA393223 RNW393223 RXS393223 SHO393223 SRK393223 TBG393223 TLC393223 TUY393223 UEU393223 UOQ393223 UYM393223 VII393223 VSE393223 WCA393223 WLW393223 WVS393223 JG458759 TC458759 ACY458759 AMU458759 AWQ458759 BGM458759 BQI458759 CAE458759 CKA458759 CTW458759 DDS458759 DNO458759 DXK458759 EHG458759 ERC458759 FAY458759 FKU458759 FUQ458759 GEM458759 GOI458759 GYE458759 HIA458759 HRW458759 IBS458759 ILO458759 IVK458759 JFG458759 JPC458759 JYY458759 KIU458759 KSQ458759 LCM458759 LMI458759 LWE458759 MGA458759 MPW458759 MZS458759 NJO458759 NTK458759 ODG458759 ONC458759 OWY458759 PGU458759 PQQ458759 QAM458759 QKI458759 QUE458759 REA458759 RNW458759 RXS458759 SHO458759 SRK458759 TBG458759 TLC458759 TUY458759 UEU458759 UOQ458759 UYM458759 VII458759 VSE458759 WCA458759 WLW458759 WVS458759 JG524295 TC524295 ACY524295 AMU524295 AWQ524295 BGM524295 BQI524295 CAE524295 CKA524295 CTW524295 DDS524295 DNO524295 DXK524295 EHG524295 ERC524295 FAY524295 FKU524295 FUQ524295 GEM524295 GOI524295 GYE524295 HIA524295 HRW524295 IBS524295 ILO524295 IVK524295 JFG524295 JPC524295 JYY524295 KIU524295 KSQ524295 LCM524295 LMI524295 LWE524295 MGA524295 MPW524295 MZS524295 NJO524295 NTK524295 ODG524295 ONC524295 OWY524295 PGU524295 PQQ524295 QAM524295 QKI524295 QUE524295 REA524295 RNW524295 RXS524295 SHO524295 SRK524295 TBG524295 TLC524295 TUY524295 UEU524295 UOQ524295 UYM524295 VII524295 VSE524295 WCA524295 WLW524295 WVS524295 JG589831 TC589831 ACY589831 AMU589831 AWQ589831 BGM589831 BQI589831 CAE589831 CKA589831 CTW589831 DDS589831 DNO589831 DXK589831 EHG589831 ERC589831 FAY589831 FKU589831 FUQ589831 GEM589831 GOI589831 GYE589831 HIA589831 HRW589831 IBS589831 ILO589831 IVK589831 JFG589831 JPC589831 JYY589831 KIU589831 KSQ589831 LCM589831 LMI589831 LWE589831 MGA589831 MPW589831 MZS589831 NJO589831 NTK589831 ODG589831 ONC589831 OWY589831 PGU589831 PQQ589831 QAM589831 QKI589831 QUE589831 REA589831 RNW589831 RXS589831 SHO589831 SRK589831 TBG589831 TLC589831 TUY589831 UEU589831 UOQ589831 UYM589831 VII589831 VSE589831 WCA589831 WLW589831 WVS589831 JG655367 TC655367 ACY655367 AMU655367 AWQ655367 BGM655367 BQI655367 CAE655367 CKA655367 CTW655367 DDS655367 DNO655367 DXK655367 EHG655367 ERC655367 FAY655367 FKU655367 FUQ655367 GEM655367 GOI655367 GYE655367 HIA655367 HRW655367 IBS655367 ILO655367 IVK655367 JFG655367 JPC655367 JYY655367 KIU655367 KSQ655367 LCM655367 LMI655367 LWE655367 MGA655367 MPW655367 MZS655367 NJO655367 NTK655367 ODG655367 ONC655367 OWY655367 PGU655367 PQQ655367 QAM655367 QKI655367 QUE655367 REA655367 RNW655367 RXS655367 SHO655367 SRK655367 TBG655367 TLC655367 TUY655367 UEU655367 UOQ655367 UYM655367 VII655367 VSE655367 WCA655367 WLW655367 WVS655367 JG720903 TC720903 ACY720903 AMU720903 AWQ720903 BGM720903 BQI720903 CAE720903 CKA720903 CTW720903 DDS720903 DNO720903 DXK720903 EHG720903 ERC720903 FAY720903 FKU720903 FUQ720903 GEM720903 GOI720903 GYE720903 HIA720903 HRW720903 IBS720903 ILO720903 IVK720903 JFG720903 JPC720903 JYY720903 KIU720903 KSQ720903 LCM720903 LMI720903 LWE720903 MGA720903 MPW720903 MZS720903 NJO720903 NTK720903 ODG720903 ONC720903 OWY720903 PGU720903 PQQ720903 QAM720903 QKI720903 QUE720903 REA720903 RNW720903 RXS720903 SHO720903 SRK720903 TBG720903 TLC720903 TUY720903 UEU720903 UOQ720903 UYM720903 VII720903 VSE720903 WCA720903 WLW720903 WVS720903 JG786439 TC786439 ACY786439 AMU786439 AWQ786439 BGM786439 BQI786439 CAE786439 CKA786439 CTW786439 DDS786439 DNO786439 DXK786439 EHG786439 ERC786439 FAY786439 FKU786439 FUQ786439 GEM786439 GOI786439 GYE786439 HIA786439 HRW786439 IBS786439 ILO786439 IVK786439 JFG786439 JPC786439 JYY786439 KIU786439 KSQ786439 LCM786439 LMI786439 LWE786439 MGA786439 MPW786439 MZS786439 NJO786439 NTK786439 ODG786439 ONC786439 OWY786439 PGU786439 PQQ786439 QAM786439 QKI786439 QUE786439 REA786439 RNW786439 RXS786439 SHO786439 SRK786439 TBG786439 TLC786439 TUY786439 UEU786439 UOQ786439 UYM786439 VII786439 VSE786439 WCA786439 WLW786439 WVS786439 JG851975 TC851975 ACY851975 AMU851975 AWQ851975 BGM851975 BQI851975 CAE851975 CKA851975 CTW851975 DDS851975 DNO851975 DXK851975 EHG851975 ERC851975 FAY851975 FKU851975 FUQ851975 GEM851975 GOI851975 GYE851975 HIA851975 HRW851975 IBS851975 ILO851975 IVK851975 JFG851975 JPC851975 JYY851975 KIU851975 KSQ851975 LCM851975 LMI851975 LWE851975 MGA851975 MPW851975 MZS851975 NJO851975 NTK851975 ODG851975 ONC851975 OWY851975 PGU851975 PQQ851975 QAM851975 QKI851975 QUE851975 REA851975 RNW851975 RXS851975 SHO851975 SRK851975 TBG851975 TLC851975 TUY851975 UEU851975 UOQ851975 UYM851975 VII851975 VSE851975 WCA851975 WLW851975 WVS851975 JG917511 TC917511 ACY917511 AMU917511 AWQ917511 BGM917511 BQI917511 CAE917511 CKA917511 CTW917511 DDS917511 DNO917511 DXK917511 EHG917511 ERC917511 FAY917511 FKU917511 FUQ917511 GEM917511 GOI917511 GYE917511 HIA917511 HRW917511 IBS917511 ILO917511 IVK917511 JFG917511 JPC917511 JYY917511 KIU917511 KSQ917511 LCM917511 LMI917511 LWE917511 MGA917511 MPW917511 MZS917511 NJO917511 NTK917511 ODG917511 ONC917511 OWY917511 PGU917511 PQQ917511 QAM917511 QKI917511 QUE917511 REA917511 RNW917511 RXS917511 SHO917511 SRK917511 TBG917511 TLC917511 TUY917511 UEU917511 UOQ917511 UYM917511 VII917511 VSE917511 WCA917511 WLW917511 WVS917511 JG983047 TC983047 ACY983047 AMU983047 AWQ983047 BGM983047 BQI983047 CAE983047 CKA983047 CTW983047 DDS983047 DNO983047 DXK983047 EHG983047 ERC983047 FAY983047 FKU983047 FUQ983047 GEM983047 GOI983047 GYE983047 HIA983047 HRW983047 IBS983047 ILO983047 IVK983047 JFG983047 JPC983047 JYY983047 KIU983047 KSQ983047 LCM983047 LMI983047 LWE983047 MGA983047 MPW983047 MZS983047 NJO983047 NTK983047 ODG983047 ONC983047 OWY983047 PGU983047 PQQ983047 QAM983047 QKI983047 QUE983047 REA983047 RNW983047 RXS983047 SHO983047 SRK983047 TBG983047 TLC983047 TUY983047 UEU983047 UOQ983047 UYM983047 VII983047 VSE983047 WCA983047 WLW983047 WVS983047 JG65565 TC65565 ACY65565 AMU65565 AWQ65565 BGM65565 BQI65565 CAE65565 CKA65565 CTW65565 DDS65565 DNO65565 DXK65565 EHG65565 ERC65565 FAY65565 FKU65565 FUQ65565 GEM65565 GOI65565 GYE65565 HIA65565 HRW65565 IBS65565 ILO65565 IVK65565 JFG65565 JPC65565 JYY65565 KIU65565 KSQ65565 LCM65565 LMI65565 LWE65565 MGA65565 MPW65565 MZS65565 NJO65565 NTK65565 ODG65565 ONC65565 OWY65565 PGU65565 PQQ65565 QAM65565 QKI65565 QUE65565 REA65565 RNW65565 RXS65565 SHO65565 SRK65565 TBG65565 TLC65565 TUY65565 UEU65565 UOQ65565 UYM65565 VII65565 VSE65565 WCA65565 WLW65565 WVS65565 JG131101 TC131101 ACY131101 AMU131101 AWQ131101 BGM131101 BQI131101 CAE131101 CKA131101 CTW131101 DDS131101 DNO131101 DXK131101 EHG131101 ERC131101 FAY131101 FKU131101 FUQ131101 GEM131101 GOI131101 GYE131101 HIA131101 HRW131101 IBS131101 ILO131101 IVK131101 JFG131101 JPC131101 JYY131101 KIU131101 KSQ131101 LCM131101 LMI131101 LWE131101 MGA131101 MPW131101 MZS131101 NJO131101 NTK131101 ODG131101 ONC131101 OWY131101 PGU131101 PQQ131101 QAM131101 QKI131101 QUE131101 REA131101 RNW131101 RXS131101 SHO131101 SRK131101 TBG131101 TLC131101 TUY131101 UEU131101 UOQ131101 UYM131101 VII131101 VSE131101 WCA131101 WLW131101 WVS131101 JG196637 TC196637 ACY196637 AMU196637 AWQ196637 BGM196637 BQI196637 CAE196637 CKA196637 CTW196637 DDS196637 DNO196637 DXK196637 EHG196637 ERC196637 FAY196637 FKU196637 FUQ196637 GEM196637 GOI196637 GYE196637 HIA196637 HRW196637 IBS196637 ILO196637 IVK196637 JFG196637 JPC196637 JYY196637 KIU196637 KSQ196637 LCM196637 LMI196637 LWE196637 MGA196637 MPW196637 MZS196637 NJO196637 NTK196637 ODG196637 ONC196637 OWY196637 PGU196637 PQQ196637 QAM196637 QKI196637 QUE196637 REA196637 RNW196637 RXS196637 SHO196637 SRK196637 TBG196637 TLC196637 TUY196637 UEU196637 UOQ196637 UYM196637 VII196637 VSE196637 WCA196637 WLW196637 WVS196637 JG262173 TC262173 ACY262173 AMU262173 AWQ262173 BGM262173 BQI262173 CAE262173 CKA262173 CTW262173 DDS262173 DNO262173 DXK262173 EHG262173 ERC262173 FAY262173 FKU262173 FUQ262173 GEM262173 GOI262173 GYE262173 HIA262173 HRW262173 IBS262173 ILO262173 IVK262173 JFG262173 JPC262173 JYY262173 KIU262173 KSQ262173 LCM262173 LMI262173 LWE262173 MGA262173 MPW262173 MZS262173 NJO262173 NTK262173 ODG262173 ONC262173 OWY262173 PGU262173 PQQ262173 QAM262173 QKI262173 QUE262173 REA262173 RNW262173 RXS262173 SHO262173 SRK262173 TBG262173 TLC262173 TUY262173 UEU262173 UOQ262173 UYM262173 VII262173 VSE262173 WCA262173 WLW262173 WVS262173 JG327709 TC327709 ACY327709 AMU327709 AWQ327709 BGM327709 BQI327709 CAE327709 CKA327709 CTW327709 DDS327709 DNO327709 DXK327709 EHG327709 ERC327709 FAY327709 FKU327709 FUQ327709 GEM327709 GOI327709 GYE327709 HIA327709 HRW327709 IBS327709 ILO327709 IVK327709 JFG327709 JPC327709 JYY327709 KIU327709 KSQ327709 LCM327709 LMI327709 LWE327709 MGA327709 MPW327709 MZS327709 NJO327709 NTK327709 ODG327709 ONC327709 OWY327709 PGU327709 PQQ327709 QAM327709 QKI327709 QUE327709 REA327709 RNW327709 RXS327709 SHO327709 SRK327709 TBG327709 TLC327709 TUY327709 UEU327709 UOQ327709 UYM327709 VII327709 VSE327709 WCA327709 WLW327709 WVS327709 JG393245 TC393245 ACY393245 AMU393245 AWQ393245 BGM393245 BQI393245 CAE393245 CKA393245 CTW393245 DDS393245 DNO393245 DXK393245 EHG393245 ERC393245 FAY393245 FKU393245 FUQ393245 GEM393245 GOI393245 GYE393245 HIA393245 HRW393245 IBS393245 ILO393245 IVK393245 JFG393245 JPC393245 JYY393245 KIU393245 KSQ393245 LCM393245 LMI393245 LWE393245 MGA393245 MPW393245 MZS393245 NJO393245 NTK393245 ODG393245 ONC393245 OWY393245 PGU393245 PQQ393245 QAM393245 QKI393245 QUE393245 REA393245 RNW393245 RXS393245 SHO393245 SRK393245 TBG393245 TLC393245 TUY393245 UEU393245 UOQ393245 UYM393245 VII393245 VSE393245 WCA393245 WLW393245 WVS393245 JG458781 TC458781 ACY458781 AMU458781 AWQ458781 BGM458781 BQI458781 CAE458781 CKA458781 CTW458781 DDS458781 DNO458781 DXK458781 EHG458781 ERC458781 FAY458781 FKU458781 FUQ458781 GEM458781 GOI458781 GYE458781 HIA458781 HRW458781 IBS458781 ILO458781 IVK458781 JFG458781 JPC458781 JYY458781 KIU458781 KSQ458781 LCM458781 LMI458781 LWE458781 MGA458781 MPW458781 MZS458781 NJO458781 NTK458781 ODG458781 ONC458781 OWY458781 PGU458781 PQQ458781 QAM458781 QKI458781 QUE458781 REA458781 RNW458781 RXS458781 SHO458781 SRK458781 TBG458781 TLC458781 TUY458781 UEU458781 UOQ458781 UYM458781 VII458781 VSE458781 WCA458781 WLW458781 WVS458781 JG524317 TC524317 ACY524317 AMU524317 AWQ524317 BGM524317 BQI524317 CAE524317 CKA524317 CTW524317 DDS524317 DNO524317 DXK524317 EHG524317 ERC524317 FAY524317 FKU524317 FUQ524317 GEM524317 GOI524317 GYE524317 HIA524317 HRW524317 IBS524317 ILO524317 IVK524317 JFG524317 JPC524317 JYY524317 KIU524317 KSQ524317 LCM524317 LMI524317 LWE524317 MGA524317 MPW524317 MZS524317 NJO524317 NTK524317 ODG524317 ONC524317 OWY524317 PGU524317 PQQ524317 QAM524317 QKI524317 QUE524317 REA524317 RNW524317 RXS524317 SHO524317 SRK524317 TBG524317 TLC524317 TUY524317 UEU524317 UOQ524317 UYM524317 VII524317 VSE524317 WCA524317 WLW524317 WVS524317 JG589853 TC589853 ACY589853 AMU589853 AWQ589853 BGM589853 BQI589853 CAE589853 CKA589853 CTW589853 DDS589853 DNO589853 DXK589853 EHG589853 ERC589853 FAY589853 FKU589853 FUQ589853 GEM589853 GOI589853 GYE589853 HIA589853 HRW589853 IBS589853 ILO589853 IVK589853 JFG589853 JPC589853 JYY589853 KIU589853 KSQ589853 LCM589853 LMI589853 LWE589853 MGA589853 MPW589853 MZS589853 NJO589853 NTK589853 ODG589853 ONC589853 OWY589853 PGU589853 PQQ589853 QAM589853 QKI589853 QUE589853 REA589853 RNW589853 RXS589853 SHO589853 SRK589853 TBG589853 TLC589853 TUY589853 UEU589853 UOQ589853 UYM589853 VII589853 VSE589853 WCA589853 WLW589853 WVS589853 JG655389 TC655389 ACY655389 AMU655389 AWQ655389 BGM655389 BQI655389 CAE655389 CKA655389 CTW655389 DDS655389 DNO655389 DXK655389 EHG655389 ERC655389 FAY655389 FKU655389 FUQ655389 GEM655389 GOI655389 GYE655389 HIA655389 HRW655389 IBS655389 ILO655389 IVK655389 JFG655389 JPC655389 JYY655389 KIU655389 KSQ655389 LCM655389 LMI655389 LWE655389 MGA655389 MPW655389 MZS655389 NJO655389 NTK655389 ODG655389 ONC655389 OWY655389 PGU655389 PQQ655389 QAM655389 QKI655389 QUE655389 REA655389 RNW655389 RXS655389 SHO655389 SRK655389 TBG655389 TLC655389 TUY655389 UEU655389 UOQ655389 UYM655389 VII655389 VSE655389 WCA655389 WLW655389 WVS655389 JG720925 TC720925 ACY720925 AMU720925 AWQ720925 BGM720925 BQI720925 CAE720925 CKA720925 CTW720925 DDS720925 DNO720925 DXK720925 EHG720925 ERC720925 FAY720925 FKU720925 FUQ720925 GEM720925 GOI720925 GYE720925 HIA720925 HRW720925 IBS720925 ILO720925 IVK720925 JFG720925 JPC720925 JYY720925 KIU720925 KSQ720925 LCM720925 LMI720925 LWE720925 MGA720925 MPW720925 MZS720925 NJO720925 NTK720925 ODG720925 ONC720925 OWY720925 PGU720925 PQQ720925 QAM720925 QKI720925 QUE720925 REA720925 RNW720925 RXS720925 SHO720925 SRK720925 TBG720925 TLC720925 TUY720925 UEU720925 UOQ720925 UYM720925 VII720925 VSE720925 WCA720925 WLW720925 WVS720925 JG786461 TC786461 ACY786461 AMU786461 AWQ786461 BGM786461 BQI786461 CAE786461 CKA786461 CTW786461 DDS786461 DNO786461 DXK786461 EHG786461 ERC786461 FAY786461 FKU786461 FUQ786461 GEM786461 GOI786461 GYE786461 HIA786461 HRW786461 IBS786461 ILO786461 IVK786461 JFG786461 JPC786461 JYY786461 KIU786461 KSQ786461 LCM786461 LMI786461 LWE786461 MGA786461 MPW786461 MZS786461 NJO786461 NTK786461 ODG786461 ONC786461 OWY786461 PGU786461 PQQ786461 QAM786461 QKI786461 QUE786461 REA786461 RNW786461 RXS786461 SHO786461 SRK786461 TBG786461 TLC786461 TUY786461 UEU786461 UOQ786461 UYM786461 VII786461 VSE786461 WCA786461 WLW786461 WVS786461 JG851997 TC851997 ACY851997 AMU851997 AWQ851997 BGM851997 BQI851997 CAE851997 CKA851997 CTW851997 DDS851997 DNO851997 DXK851997 EHG851997 ERC851997 FAY851997 FKU851997 FUQ851997 GEM851997 GOI851997 GYE851997 HIA851997 HRW851997 IBS851997 ILO851997 IVK851997 JFG851997 JPC851997 JYY851997 KIU851997 KSQ851997 LCM851997 LMI851997 LWE851997 MGA851997 MPW851997 MZS851997 NJO851997 NTK851997 ODG851997 ONC851997 OWY851997 PGU851997 PQQ851997 QAM851997 QKI851997 QUE851997 REA851997 RNW851997 RXS851997 SHO851997 SRK851997 TBG851997 TLC851997 TUY851997 UEU851997 UOQ851997 UYM851997 VII851997 VSE851997 WCA851997 WLW851997 WVS851997 JG917533 TC917533 ACY917533 AMU917533 AWQ917533 BGM917533 BQI917533 CAE917533 CKA917533 CTW917533 DDS917533 DNO917533 DXK917533 EHG917533 ERC917533 FAY917533 FKU917533 FUQ917533 GEM917533 GOI917533 GYE917533 HIA917533 HRW917533 IBS917533 ILO917533 IVK917533 JFG917533 JPC917533 JYY917533 KIU917533 KSQ917533 LCM917533 LMI917533 LWE917533 MGA917533 MPW917533 MZS917533 NJO917533 NTK917533 ODG917533 ONC917533 OWY917533 PGU917533 PQQ917533 QAM917533 QKI917533 QUE917533 REA917533 RNW917533 RXS917533 SHO917533 SRK917533 TBG917533 TLC917533 TUY917533 UEU917533 UOQ917533 UYM917533 VII917533 VSE917533 WCA917533 WLW917533 WVS917533 JG983069 TC983069 ACY983069 AMU983069 AWQ983069 BGM983069 BQI983069 CAE983069 CKA983069 CTW983069 DDS983069 DNO983069 DXK983069 EHG983069 ERC983069 FAY983069 FKU983069 FUQ983069 GEM983069 GOI983069 GYE983069 HIA983069 HRW983069 IBS983069 ILO983069 IVK983069 JFG983069 JPC983069 JYY983069 KIU983069 KSQ983069 LCM983069 LMI983069 LWE983069 MGA983069 MPW983069 MZS983069 NJO983069 NTK983069 ODG983069 ONC983069 OWY983069 PGU983069 PQQ983069 QAM983069 QKI983069 QUE983069 REA983069 RNW983069 RXS983069 SHO983069 SRK983069 TBG983069 TLC983069 TUY983069 UEU983069 UOQ983069 UYM983069 VII983069 VSE983069 WCA983069 WLW983069 WVS983069 JG65559:JG65562 TC65559:TC65562 ACY65559:ACY65562 AMU65559:AMU65562 AWQ65559:AWQ65562 BGM65559:BGM65562 BQI65559:BQI65562 CAE65559:CAE65562 CKA65559:CKA65562 CTW65559:CTW65562 DDS65559:DDS65562 DNO65559:DNO65562 DXK65559:DXK65562 EHG65559:EHG65562 ERC65559:ERC65562 FAY65559:FAY65562 FKU65559:FKU65562 FUQ65559:FUQ65562 GEM65559:GEM65562 GOI65559:GOI65562 GYE65559:GYE65562 HIA65559:HIA65562 HRW65559:HRW65562 IBS65559:IBS65562 ILO65559:ILO65562 IVK65559:IVK65562 JFG65559:JFG65562 JPC65559:JPC65562 JYY65559:JYY65562 KIU65559:KIU65562 KSQ65559:KSQ65562 LCM65559:LCM65562 LMI65559:LMI65562 LWE65559:LWE65562 MGA65559:MGA65562 MPW65559:MPW65562 MZS65559:MZS65562 NJO65559:NJO65562 NTK65559:NTK65562 ODG65559:ODG65562 ONC65559:ONC65562 OWY65559:OWY65562 PGU65559:PGU65562 PQQ65559:PQQ65562 QAM65559:QAM65562 QKI65559:QKI65562 QUE65559:QUE65562 REA65559:REA65562 RNW65559:RNW65562 RXS65559:RXS65562 SHO65559:SHO65562 SRK65559:SRK65562 TBG65559:TBG65562 TLC65559:TLC65562 TUY65559:TUY65562 UEU65559:UEU65562 UOQ65559:UOQ65562 UYM65559:UYM65562 VII65559:VII65562 VSE65559:VSE65562 WCA65559:WCA65562 WLW65559:WLW65562 WVS65559:WVS65562 JG131095:JG131098 TC131095:TC131098 ACY131095:ACY131098 AMU131095:AMU131098 AWQ131095:AWQ131098 BGM131095:BGM131098 BQI131095:BQI131098 CAE131095:CAE131098 CKA131095:CKA131098 CTW131095:CTW131098 DDS131095:DDS131098 DNO131095:DNO131098 DXK131095:DXK131098 EHG131095:EHG131098 ERC131095:ERC131098 FAY131095:FAY131098 FKU131095:FKU131098 FUQ131095:FUQ131098 GEM131095:GEM131098 GOI131095:GOI131098 GYE131095:GYE131098 HIA131095:HIA131098 HRW131095:HRW131098 IBS131095:IBS131098 ILO131095:ILO131098 IVK131095:IVK131098 JFG131095:JFG131098 JPC131095:JPC131098 JYY131095:JYY131098 KIU131095:KIU131098 KSQ131095:KSQ131098 LCM131095:LCM131098 LMI131095:LMI131098 LWE131095:LWE131098 MGA131095:MGA131098 MPW131095:MPW131098 MZS131095:MZS131098 NJO131095:NJO131098 NTK131095:NTK131098 ODG131095:ODG131098 ONC131095:ONC131098 OWY131095:OWY131098 PGU131095:PGU131098 PQQ131095:PQQ131098 QAM131095:QAM131098 QKI131095:QKI131098 QUE131095:QUE131098 REA131095:REA131098 RNW131095:RNW131098 RXS131095:RXS131098 SHO131095:SHO131098 SRK131095:SRK131098 TBG131095:TBG131098 TLC131095:TLC131098 TUY131095:TUY131098 UEU131095:UEU131098 UOQ131095:UOQ131098 UYM131095:UYM131098 VII131095:VII131098 VSE131095:VSE131098 WCA131095:WCA131098 WLW131095:WLW131098 WVS131095:WVS131098 JG196631:JG196634 TC196631:TC196634 ACY196631:ACY196634 AMU196631:AMU196634 AWQ196631:AWQ196634 BGM196631:BGM196634 BQI196631:BQI196634 CAE196631:CAE196634 CKA196631:CKA196634 CTW196631:CTW196634 DDS196631:DDS196634 DNO196631:DNO196634 DXK196631:DXK196634 EHG196631:EHG196634 ERC196631:ERC196634 FAY196631:FAY196634 FKU196631:FKU196634 FUQ196631:FUQ196634 GEM196631:GEM196634 GOI196631:GOI196634 GYE196631:GYE196634 HIA196631:HIA196634 HRW196631:HRW196634 IBS196631:IBS196634 ILO196631:ILO196634 IVK196631:IVK196634 JFG196631:JFG196634 JPC196631:JPC196634 JYY196631:JYY196634 KIU196631:KIU196634 KSQ196631:KSQ196634 LCM196631:LCM196634 LMI196631:LMI196634 LWE196631:LWE196634 MGA196631:MGA196634 MPW196631:MPW196634 MZS196631:MZS196634 NJO196631:NJO196634 NTK196631:NTK196634 ODG196631:ODG196634 ONC196631:ONC196634 OWY196631:OWY196634 PGU196631:PGU196634 PQQ196631:PQQ196634 QAM196631:QAM196634 QKI196631:QKI196634 QUE196631:QUE196634 REA196631:REA196634 RNW196631:RNW196634 RXS196631:RXS196634 SHO196631:SHO196634 SRK196631:SRK196634 TBG196631:TBG196634 TLC196631:TLC196634 TUY196631:TUY196634 UEU196631:UEU196634 UOQ196631:UOQ196634 UYM196631:UYM196634 VII196631:VII196634 VSE196631:VSE196634 WCA196631:WCA196634 WLW196631:WLW196634 WVS196631:WVS196634 JG262167:JG262170 TC262167:TC262170 ACY262167:ACY262170 AMU262167:AMU262170 AWQ262167:AWQ262170 BGM262167:BGM262170 BQI262167:BQI262170 CAE262167:CAE262170 CKA262167:CKA262170 CTW262167:CTW262170 DDS262167:DDS262170 DNO262167:DNO262170 DXK262167:DXK262170 EHG262167:EHG262170 ERC262167:ERC262170 FAY262167:FAY262170 FKU262167:FKU262170 FUQ262167:FUQ262170 GEM262167:GEM262170 GOI262167:GOI262170 GYE262167:GYE262170 HIA262167:HIA262170 HRW262167:HRW262170 IBS262167:IBS262170 ILO262167:ILO262170 IVK262167:IVK262170 JFG262167:JFG262170 JPC262167:JPC262170 JYY262167:JYY262170 KIU262167:KIU262170 KSQ262167:KSQ262170 LCM262167:LCM262170 LMI262167:LMI262170 LWE262167:LWE262170 MGA262167:MGA262170 MPW262167:MPW262170 MZS262167:MZS262170 NJO262167:NJO262170 NTK262167:NTK262170 ODG262167:ODG262170 ONC262167:ONC262170 OWY262167:OWY262170 PGU262167:PGU262170 PQQ262167:PQQ262170 QAM262167:QAM262170 QKI262167:QKI262170 QUE262167:QUE262170 REA262167:REA262170 RNW262167:RNW262170 RXS262167:RXS262170 SHO262167:SHO262170 SRK262167:SRK262170 TBG262167:TBG262170 TLC262167:TLC262170 TUY262167:TUY262170 UEU262167:UEU262170 UOQ262167:UOQ262170 UYM262167:UYM262170 VII262167:VII262170 VSE262167:VSE262170 WCA262167:WCA262170 WLW262167:WLW262170 WVS262167:WVS262170 JG327703:JG327706 TC327703:TC327706 ACY327703:ACY327706 AMU327703:AMU327706 AWQ327703:AWQ327706 BGM327703:BGM327706 BQI327703:BQI327706 CAE327703:CAE327706 CKA327703:CKA327706 CTW327703:CTW327706 DDS327703:DDS327706 DNO327703:DNO327706 DXK327703:DXK327706 EHG327703:EHG327706 ERC327703:ERC327706 FAY327703:FAY327706 FKU327703:FKU327706 FUQ327703:FUQ327706 GEM327703:GEM327706 GOI327703:GOI327706 GYE327703:GYE327706 HIA327703:HIA327706 HRW327703:HRW327706 IBS327703:IBS327706 ILO327703:ILO327706 IVK327703:IVK327706 JFG327703:JFG327706 JPC327703:JPC327706 JYY327703:JYY327706 KIU327703:KIU327706 KSQ327703:KSQ327706 LCM327703:LCM327706 LMI327703:LMI327706 LWE327703:LWE327706 MGA327703:MGA327706 MPW327703:MPW327706 MZS327703:MZS327706 NJO327703:NJO327706 NTK327703:NTK327706 ODG327703:ODG327706 ONC327703:ONC327706 OWY327703:OWY327706 PGU327703:PGU327706 PQQ327703:PQQ327706 QAM327703:QAM327706 QKI327703:QKI327706 QUE327703:QUE327706 REA327703:REA327706 RNW327703:RNW327706 RXS327703:RXS327706 SHO327703:SHO327706 SRK327703:SRK327706 TBG327703:TBG327706 TLC327703:TLC327706 TUY327703:TUY327706 UEU327703:UEU327706 UOQ327703:UOQ327706 UYM327703:UYM327706 VII327703:VII327706 VSE327703:VSE327706 WCA327703:WCA327706 WLW327703:WLW327706 WVS327703:WVS327706 JG393239:JG393242 TC393239:TC393242 ACY393239:ACY393242 AMU393239:AMU393242 AWQ393239:AWQ393242 BGM393239:BGM393242 BQI393239:BQI393242 CAE393239:CAE393242 CKA393239:CKA393242 CTW393239:CTW393242 DDS393239:DDS393242 DNO393239:DNO393242 DXK393239:DXK393242 EHG393239:EHG393242 ERC393239:ERC393242 FAY393239:FAY393242 FKU393239:FKU393242 FUQ393239:FUQ393242 GEM393239:GEM393242 GOI393239:GOI393242 GYE393239:GYE393242 HIA393239:HIA393242 HRW393239:HRW393242 IBS393239:IBS393242 ILO393239:ILO393242 IVK393239:IVK393242 JFG393239:JFG393242 JPC393239:JPC393242 JYY393239:JYY393242 KIU393239:KIU393242 KSQ393239:KSQ393242 LCM393239:LCM393242 LMI393239:LMI393242 LWE393239:LWE393242 MGA393239:MGA393242 MPW393239:MPW393242 MZS393239:MZS393242 NJO393239:NJO393242 NTK393239:NTK393242 ODG393239:ODG393242 ONC393239:ONC393242 OWY393239:OWY393242 PGU393239:PGU393242 PQQ393239:PQQ393242 QAM393239:QAM393242 QKI393239:QKI393242 QUE393239:QUE393242 REA393239:REA393242 RNW393239:RNW393242 RXS393239:RXS393242 SHO393239:SHO393242 SRK393239:SRK393242 TBG393239:TBG393242 TLC393239:TLC393242 TUY393239:TUY393242 UEU393239:UEU393242 UOQ393239:UOQ393242 UYM393239:UYM393242 VII393239:VII393242 VSE393239:VSE393242 WCA393239:WCA393242 WLW393239:WLW393242 WVS393239:WVS393242 JG458775:JG458778 TC458775:TC458778 ACY458775:ACY458778 AMU458775:AMU458778 AWQ458775:AWQ458778 BGM458775:BGM458778 BQI458775:BQI458778 CAE458775:CAE458778 CKA458775:CKA458778 CTW458775:CTW458778 DDS458775:DDS458778 DNO458775:DNO458778 DXK458775:DXK458778 EHG458775:EHG458778 ERC458775:ERC458778 FAY458775:FAY458778 FKU458775:FKU458778 FUQ458775:FUQ458778 GEM458775:GEM458778 GOI458775:GOI458778 GYE458775:GYE458778 HIA458775:HIA458778 HRW458775:HRW458778 IBS458775:IBS458778 ILO458775:ILO458778 IVK458775:IVK458778 JFG458775:JFG458778 JPC458775:JPC458778 JYY458775:JYY458778 KIU458775:KIU458778 KSQ458775:KSQ458778 LCM458775:LCM458778 LMI458775:LMI458778 LWE458775:LWE458778 MGA458775:MGA458778 MPW458775:MPW458778 MZS458775:MZS458778 NJO458775:NJO458778 NTK458775:NTK458778 ODG458775:ODG458778 ONC458775:ONC458778 OWY458775:OWY458778 PGU458775:PGU458778 PQQ458775:PQQ458778 QAM458775:QAM458778 QKI458775:QKI458778 QUE458775:QUE458778 REA458775:REA458778 RNW458775:RNW458778 RXS458775:RXS458778 SHO458775:SHO458778 SRK458775:SRK458778 TBG458775:TBG458778 TLC458775:TLC458778 TUY458775:TUY458778 UEU458775:UEU458778 UOQ458775:UOQ458778 UYM458775:UYM458778 VII458775:VII458778 VSE458775:VSE458778 WCA458775:WCA458778 WLW458775:WLW458778 WVS458775:WVS458778 JG524311:JG524314 TC524311:TC524314 ACY524311:ACY524314 AMU524311:AMU524314 AWQ524311:AWQ524314 BGM524311:BGM524314 BQI524311:BQI524314 CAE524311:CAE524314 CKA524311:CKA524314 CTW524311:CTW524314 DDS524311:DDS524314 DNO524311:DNO524314 DXK524311:DXK524314 EHG524311:EHG524314 ERC524311:ERC524314 FAY524311:FAY524314 FKU524311:FKU524314 FUQ524311:FUQ524314 GEM524311:GEM524314 GOI524311:GOI524314 GYE524311:GYE524314 HIA524311:HIA524314 HRW524311:HRW524314 IBS524311:IBS524314 ILO524311:ILO524314 IVK524311:IVK524314 JFG524311:JFG524314 JPC524311:JPC524314 JYY524311:JYY524314 KIU524311:KIU524314 KSQ524311:KSQ524314 LCM524311:LCM524314 LMI524311:LMI524314 LWE524311:LWE524314 MGA524311:MGA524314 MPW524311:MPW524314 MZS524311:MZS524314 NJO524311:NJO524314 NTK524311:NTK524314 ODG524311:ODG524314 ONC524311:ONC524314 OWY524311:OWY524314 PGU524311:PGU524314 PQQ524311:PQQ524314 QAM524311:QAM524314 QKI524311:QKI524314 QUE524311:QUE524314 REA524311:REA524314 RNW524311:RNW524314 RXS524311:RXS524314 SHO524311:SHO524314 SRK524311:SRK524314 TBG524311:TBG524314 TLC524311:TLC524314 TUY524311:TUY524314 UEU524311:UEU524314 UOQ524311:UOQ524314 UYM524311:UYM524314 VII524311:VII524314 VSE524311:VSE524314 WCA524311:WCA524314 WLW524311:WLW524314 WVS524311:WVS524314 JG589847:JG589850 TC589847:TC589850 ACY589847:ACY589850 AMU589847:AMU589850 AWQ589847:AWQ589850 BGM589847:BGM589850 BQI589847:BQI589850 CAE589847:CAE589850 CKA589847:CKA589850 CTW589847:CTW589850 DDS589847:DDS589850 DNO589847:DNO589850 DXK589847:DXK589850 EHG589847:EHG589850 ERC589847:ERC589850 FAY589847:FAY589850 FKU589847:FKU589850 FUQ589847:FUQ589850 GEM589847:GEM589850 GOI589847:GOI589850 GYE589847:GYE589850 HIA589847:HIA589850 HRW589847:HRW589850 IBS589847:IBS589850 ILO589847:ILO589850 IVK589847:IVK589850 JFG589847:JFG589850 JPC589847:JPC589850 JYY589847:JYY589850 KIU589847:KIU589850 KSQ589847:KSQ589850 LCM589847:LCM589850 LMI589847:LMI589850 LWE589847:LWE589850 MGA589847:MGA589850 MPW589847:MPW589850 MZS589847:MZS589850 NJO589847:NJO589850 NTK589847:NTK589850 ODG589847:ODG589850 ONC589847:ONC589850 OWY589847:OWY589850 PGU589847:PGU589850 PQQ589847:PQQ589850 QAM589847:QAM589850 QKI589847:QKI589850 QUE589847:QUE589850 REA589847:REA589850 RNW589847:RNW589850 RXS589847:RXS589850 SHO589847:SHO589850 SRK589847:SRK589850 TBG589847:TBG589850 TLC589847:TLC589850 TUY589847:TUY589850 UEU589847:UEU589850 UOQ589847:UOQ589850 UYM589847:UYM589850 VII589847:VII589850 VSE589847:VSE589850 WCA589847:WCA589850 WLW589847:WLW589850 WVS589847:WVS589850 JG655383:JG655386 TC655383:TC655386 ACY655383:ACY655386 AMU655383:AMU655386 AWQ655383:AWQ655386 BGM655383:BGM655386 BQI655383:BQI655386 CAE655383:CAE655386 CKA655383:CKA655386 CTW655383:CTW655386 DDS655383:DDS655386 DNO655383:DNO655386 DXK655383:DXK655386 EHG655383:EHG655386 ERC655383:ERC655386 FAY655383:FAY655386 FKU655383:FKU655386 FUQ655383:FUQ655386 GEM655383:GEM655386 GOI655383:GOI655386 GYE655383:GYE655386 HIA655383:HIA655386 HRW655383:HRW655386 IBS655383:IBS655386 ILO655383:ILO655386 IVK655383:IVK655386 JFG655383:JFG655386 JPC655383:JPC655386 JYY655383:JYY655386 KIU655383:KIU655386 KSQ655383:KSQ655386 LCM655383:LCM655386 LMI655383:LMI655386 LWE655383:LWE655386 MGA655383:MGA655386 MPW655383:MPW655386 MZS655383:MZS655386 NJO655383:NJO655386 NTK655383:NTK655386 ODG655383:ODG655386 ONC655383:ONC655386 OWY655383:OWY655386 PGU655383:PGU655386 PQQ655383:PQQ655386 QAM655383:QAM655386 QKI655383:QKI655386 QUE655383:QUE655386 REA655383:REA655386 RNW655383:RNW655386 RXS655383:RXS655386 SHO655383:SHO655386 SRK655383:SRK655386 TBG655383:TBG655386 TLC655383:TLC655386 TUY655383:TUY655386 UEU655383:UEU655386 UOQ655383:UOQ655386 UYM655383:UYM655386 VII655383:VII655386 VSE655383:VSE655386 WCA655383:WCA655386 WLW655383:WLW655386 WVS655383:WVS655386 JG720919:JG720922 TC720919:TC720922 ACY720919:ACY720922 AMU720919:AMU720922 AWQ720919:AWQ720922 BGM720919:BGM720922 BQI720919:BQI720922 CAE720919:CAE720922 CKA720919:CKA720922 CTW720919:CTW720922 DDS720919:DDS720922 DNO720919:DNO720922 DXK720919:DXK720922 EHG720919:EHG720922 ERC720919:ERC720922 FAY720919:FAY720922 FKU720919:FKU720922 FUQ720919:FUQ720922 GEM720919:GEM720922 GOI720919:GOI720922 GYE720919:GYE720922 HIA720919:HIA720922 HRW720919:HRW720922 IBS720919:IBS720922 ILO720919:ILO720922 IVK720919:IVK720922 JFG720919:JFG720922 JPC720919:JPC720922 JYY720919:JYY720922 KIU720919:KIU720922 KSQ720919:KSQ720922 LCM720919:LCM720922 LMI720919:LMI720922 LWE720919:LWE720922 MGA720919:MGA720922 MPW720919:MPW720922 MZS720919:MZS720922 NJO720919:NJO720922 NTK720919:NTK720922 ODG720919:ODG720922 ONC720919:ONC720922 OWY720919:OWY720922 PGU720919:PGU720922 PQQ720919:PQQ720922 QAM720919:QAM720922 QKI720919:QKI720922 QUE720919:QUE720922 REA720919:REA720922 RNW720919:RNW720922 RXS720919:RXS720922 SHO720919:SHO720922 SRK720919:SRK720922 TBG720919:TBG720922 TLC720919:TLC720922 TUY720919:TUY720922 UEU720919:UEU720922 UOQ720919:UOQ720922 UYM720919:UYM720922 VII720919:VII720922 VSE720919:VSE720922 WCA720919:WCA720922 WLW720919:WLW720922 WVS720919:WVS720922 JG786455:JG786458 TC786455:TC786458 ACY786455:ACY786458 AMU786455:AMU786458 AWQ786455:AWQ786458 BGM786455:BGM786458 BQI786455:BQI786458 CAE786455:CAE786458 CKA786455:CKA786458 CTW786455:CTW786458 DDS786455:DDS786458 DNO786455:DNO786458 DXK786455:DXK786458 EHG786455:EHG786458 ERC786455:ERC786458 FAY786455:FAY786458 FKU786455:FKU786458 FUQ786455:FUQ786458 GEM786455:GEM786458 GOI786455:GOI786458 GYE786455:GYE786458 HIA786455:HIA786458 HRW786455:HRW786458 IBS786455:IBS786458 ILO786455:ILO786458 IVK786455:IVK786458 JFG786455:JFG786458 JPC786455:JPC786458 JYY786455:JYY786458 KIU786455:KIU786458 KSQ786455:KSQ786458 LCM786455:LCM786458 LMI786455:LMI786458 LWE786455:LWE786458 MGA786455:MGA786458 MPW786455:MPW786458 MZS786455:MZS786458 NJO786455:NJO786458 NTK786455:NTK786458 ODG786455:ODG786458 ONC786455:ONC786458 OWY786455:OWY786458 PGU786455:PGU786458 PQQ786455:PQQ786458 QAM786455:QAM786458 QKI786455:QKI786458 QUE786455:QUE786458 REA786455:REA786458 RNW786455:RNW786458 RXS786455:RXS786458 SHO786455:SHO786458 SRK786455:SRK786458 TBG786455:TBG786458 TLC786455:TLC786458 TUY786455:TUY786458 UEU786455:UEU786458 UOQ786455:UOQ786458 UYM786455:UYM786458 VII786455:VII786458 VSE786455:VSE786458 WCA786455:WCA786458 WLW786455:WLW786458 WVS786455:WVS786458 JG851991:JG851994 TC851991:TC851994 ACY851991:ACY851994 AMU851991:AMU851994 AWQ851991:AWQ851994 BGM851991:BGM851994 BQI851991:BQI851994 CAE851991:CAE851994 CKA851991:CKA851994 CTW851991:CTW851994 DDS851991:DDS851994 DNO851991:DNO851994 DXK851991:DXK851994 EHG851991:EHG851994 ERC851991:ERC851994 FAY851991:FAY851994 FKU851991:FKU851994 FUQ851991:FUQ851994 GEM851991:GEM851994 GOI851991:GOI851994 GYE851991:GYE851994 HIA851991:HIA851994 HRW851991:HRW851994 IBS851991:IBS851994 ILO851991:ILO851994 IVK851991:IVK851994 JFG851991:JFG851994 JPC851991:JPC851994 JYY851991:JYY851994 KIU851991:KIU851994 KSQ851991:KSQ851994 LCM851991:LCM851994 LMI851991:LMI851994 LWE851991:LWE851994 MGA851991:MGA851994 MPW851991:MPW851994 MZS851991:MZS851994 NJO851991:NJO851994 NTK851991:NTK851994 ODG851991:ODG851994 ONC851991:ONC851994 OWY851991:OWY851994 PGU851991:PGU851994 PQQ851991:PQQ851994 QAM851991:QAM851994 QKI851991:QKI851994 QUE851991:QUE851994 REA851991:REA851994 RNW851991:RNW851994 RXS851991:RXS851994 SHO851991:SHO851994 SRK851991:SRK851994 TBG851991:TBG851994 TLC851991:TLC851994 TUY851991:TUY851994 UEU851991:UEU851994 UOQ851991:UOQ851994 UYM851991:UYM851994 VII851991:VII851994 VSE851991:VSE851994 WCA851991:WCA851994 WLW851991:WLW851994 WVS851991:WVS851994 JG917527:JG917530 TC917527:TC917530 ACY917527:ACY917530 AMU917527:AMU917530 AWQ917527:AWQ917530 BGM917527:BGM917530 BQI917527:BQI917530 CAE917527:CAE917530 CKA917527:CKA917530 CTW917527:CTW917530 DDS917527:DDS917530 DNO917527:DNO917530 DXK917527:DXK917530 EHG917527:EHG917530 ERC917527:ERC917530 FAY917527:FAY917530 FKU917527:FKU917530 FUQ917527:FUQ917530 GEM917527:GEM917530 GOI917527:GOI917530 GYE917527:GYE917530 HIA917527:HIA917530 HRW917527:HRW917530 IBS917527:IBS917530 ILO917527:ILO917530 IVK917527:IVK917530 JFG917527:JFG917530 JPC917527:JPC917530 JYY917527:JYY917530 KIU917527:KIU917530 KSQ917527:KSQ917530 LCM917527:LCM917530 LMI917527:LMI917530 LWE917527:LWE917530 MGA917527:MGA917530 MPW917527:MPW917530 MZS917527:MZS917530 NJO917527:NJO917530 NTK917527:NTK917530 ODG917527:ODG917530 ONC917527:ONC917530 OWY917527:OWY917530 PGU917527:PGU917530 PQQ917527:PQQ917530 QAM917527:QAM917530 QKI917527:QKI917530 QUE917527:QUE917530 REA917527:REA917530 RNW917527:RNW917530 RXS917527:RXS917530 SHO917527:SHO917530 SRK917527:SRK917530 TBG917527:TBG917530 TLC917527:TLC917530 TUY917527:TUY917530 UEU917527:UEU917530 UOQ917527:UOQ917530 UYM917527:UYM917530 VII917527:VII917530 VSE917527:VSE917530 WCA917527:WCA917530 WLW917527:WLW917530 WVS917527:WVS917530 JG983063:JG983066 TC983063:TC983066 ACY983063:ACY983066 AMU983063:AMU983066 AWQ983063:AWQ983066 BGM983063:BGM983066 BQI983063:BQI983066 CAE983063:CAE983066 CKA983063:CKA983066 CTW983063:CTW983066 DDS983063:DDS983066 DNO983063:DNO983066 DXK983063:DXK983066 EHG983063:EHG983066 ERC983063:ERC983066 FAY983063:FAY983066 FKU983063:FKU983066 FUQ983063:FUQ983066 GEM983063:GEM983066 GOI983063:GOI983066 GYE983063:GYE983066 HIA983063:HIA983066 HRW983063:HRW983066 IBS983063:IBS983066 ILO983063:ILO983066 IVK983063:IVK983066 JFG983063:JFG983066 JPC983063:JPC983066 JYY983063:JYY983066 KIU983063:KIU983066 KSQ983063:KSQ983066 LCM983063:LCM983066 LMI983063:LMI983066 LWE983063:LWE983066 MGA983063:MGA983066 MPW983063:MPW983066 MZS983063:MZS983066 NJO983063:NJO983066 NTK983063:NTK983066 ODG983063:ODG983066 ONC983063:ONC983066 OWY983063:OWY983066 PGU983063:PGU983066 PQQ983063:PQQ983066 QAM983063:QAM983066 QKI983063:QKI983066 QUE983063:QUE983066 REA983063:REA983066 RNW983063:RNW983066 RXS983063:RXS983066 SHO983063:SHO983066 SRK983063:SRK983066 TBG983063:TBG983066 TLC983063:TLC983066 TUY983063:TUY983066 UEU983063:UEU983066 UOQ983063:UOQ983066 UYM983063:UYM983066 VII983063:VII983066 VSE983063:VSE983066 WCA983063:WCA983066 WLW983063:WLW983066 WVS983063:WVS983066 JG65541 TC65541 ACY65541 AMU65541 AWQ65541 BGM65541 BQI65541 CAE65541 CKA65541 CTW65541 DDS65541 DNO65541 DXK65541 EHG65541 ERC65541 FAY65541 FKU65541 FUQ65541 GEM65541 GOI65541 GYE65541 HIA65541 HRW65541 IBS65541 ILO65541 IVK65541 JFG65541 JPC65541 JYY65541 KIU65541 KSQ65541 LCM65541 LMI65541 LWE65541 MGA65541 MPW65541 MZS65541 NJO65541 NTK65541 ODG65541 ONC65541 OWY65541 PGU65541 PQQ65541 QAM65541 QKI65541 QUE65541 REA65541 RNW65541 RXS65541 SHO65541 SRK65541 TBG65541 TLC65541 TUY65541 UEU65541 UOQ65541 UYM65541 VII65541 VSE65541 WCA65541 WLW65541 WVS65541 JG131077 TC131077 ACY131077 AMU131077 AWQ131077 BGM131077 BQI131077 CAE131077 CKA131077 CTW131077 DDS131077 DNO131077 DXK131077 EHG131077 ERC131077 FAY131077 FKU131077 FUQ131077 GEM131077 GOI131077 GYE131077 HIA131077 HRW131077 IBS131077 ILO131077 IVK131077 JFG131077 JPC131077 JYY131077 KIU131077 KSQ131077 LCM131077 LMI131077 LWE131077 MGA131077 MPW131077 MZS131077 NJO131077 NTK131077 ODG131077 ONC131077 OWY131077 PGU131077 PQQ131077 QAM131077 QKI131077 QUE131077 REA131077 RNW131077 RXS131077 SHO131077 SRK131077 TBG131077 TLC131077 TUY131077 UEU131077 UOQ131077 UYM131077 VII131077 VSE131077 WCA131077 WLW131077 WVS131077 JG196613 TC196613 ACY196613 AMU196613 AWQ196613 BGM196613 BQI196613 CAE196613 CKA196613 CTW196613 DDS196613 DNO196613 DXK196613 EHG196613 ERC196613 FAY196613 FKU196613 FUQ196613 GEM196613 GOI196613 GYE196613 HIA196613 HRW196613 IBS196613 ILO196613 IVK196613 JFG196613 JPC196613 JYY196613 KIU196613 KSQ196613 LCM196613 LMI196613 LWE196613 MGA196613 MPW196613 MZS196613 NJO196613 NTK196613 ODG196613 ONC196613 OWY196613 PGU196613 PQQ196613 QAM196613 QKI196613 QUE196613 REA196613 RNW196613 RXS196613 SHO196613 SRK196613 TBG196613 TLC196613 TUY196613 UEU196613 UOQ196613 UYM196613 VII196613 VSE196613 WCA196613 WLW196613 WVS196613 JG262149 TC262149 ACY262149 AMU262149 AWQ262149 BGM262149 BQI262149 CAE262149 CKA262149 CTW262149 DDS262149 DNO262149 DXK262149 EHG262149 ERC262149 FAY262149 FKU262149 FUQ262149 GEM262149 GOI262149 GYE262149 HIA262149 HRW262149 IBS262149 ILO262149 IVK262149 JFG262149 JPC262149 JYY262149 KIU262149 KSQ262149 LCM262149 LMI262149 LWE262149 MGA262149 MPW262149 MZS262149 NJO262149 NTK262149 ODG262149 ONC262149 OWY262149 PGU262149 PQQ262149 QAM262149 QKI262149 QUE262149 REA262149 RNW262149 RXS262149 SHO262149 SRK262149 TBG262149 TLC262149 TUY262149 UEU262149 UOQ262149 UYM262149 VII262149 VSE262149 WCA262149 WLW262149 WVS262149 JG327685 TC327685 ACY327685 AMU327685 AWQ327685 BGM327685 BQI327685 CAE327685 CKA327685 CTW327685 DDS327685 DNO327685 DXK327685 EHG327685 ERC327685 FAY327685 FKU327685 FUQ327685 GEM327685 GOI327685 GYE327685 HIA327685 HRW327685 IBS327685 ILO327685 IVK327685 JFG327685 JPC327685 JYY327685 KIU327685 KSQ327685 LCM327685 LMI327685 LWE327685 MGA327685 MPW327685 MZS327685 NJO327685 NTK327685 ODG327685 ONC327685 OWY327685 PGU327685 PQQ327685 QAM327685 QKI327685 QUE327685 REA327685 RNW327685 RXS327685 SHO327685 SRK327685 TBG327685 TLC327685 TUY327685 UEU327685 UOQ327685 UYM327685 VII327685 VSE327685 WCA327685 WLW327685 WVS327685 JG393221 TC393221 ACY393221 AMU393221 AWQ393221 BGM393221 BQI393221 CAE393221 CKA393221 CTW393221 DDS393221 DNO393221 DXK393221 EHG393221 ERC393221 FAY393221 FKU393221 FUQ393221 GEM393221 GOI393221 GYE393221 HIA393221 HRW393221 IBS393221 ILO393221 IVK393221 JFG393221 JPC393221 JYY393221 KIU393221 KSQ393221 LCM393221 LMI393221 LWE393221 MGA393221 MPW393221 MZS393221 NJO393221 NTK393221 ODG393221 ONC393221 OWY393221 PGU393221 PQQ393221 QAM393221 QKI393221 QUE393221 REA393221 RNW393221 RXS393221 SHO393221 SRK393221 TBG393221 TLC393221 TUY393221 UEU393221 UOQ393221 UYM393221 VII393221 VSE393221 WCA393221 WLW393221 WVS393221 JG458757 TC458757 ACY458757 AMU458757 AWQ458757 BGM458757 BQI458757 CAE458757 CKA458757 CTW458757 DDS458757 DNO458757 DXK458757 EHG458757 ERC458757 FAY458757 FKU458757 FUQ458757 GEM458757 GOI458757 GYE458757 HIA458757 HRW458757 IBS458757 ILO458757 IVK458757 JFG458757 JPC458757 JYY458757 KIU458757 KSQ458757 LCM458757 LMI458757 LWE458757 MGA458757 MPW458757 MZS458757 NJO458757 NTK458757 ODG458757 ONC458757 OWY458757 PGU458757 PQQ458757 QAM458757 QKI458757 QUE458757 REA458757 RNW458757 RXS458757 SHO458757 SRK458757 TBG458757 TLC458757 TUY458757 UEU458757 UOQ458757 UYM458757 VII458757 VSE458757 WCA458757 WLW458757 WVS458757 JG524293 TC524293 ACY524293 AMU524293 AWQ524293 BGM524293 BQI524293 CAE524293 CKA524293 CTW524293 DDS524293 DNO524293 DXK524293 EHG524293 ERC524293 FAY524293 FKU524293 FUQ524293 GEM524293 GOI524293 GYE524293 HIA524293 HRW524293 IBS524293 ILO524293 IVK524293 JFG524293 JPC524293 JYY524293 KIU524293 KSQ524293 LCM524293 LMI524293 LWE524293 MGA524293 MPW524293 MZS524293 NJO524293 NTK524293 ODG524293 ONC524293 OWY524293 PGU524293 PQQ524293 QAM524293 QKI524293 QUE524293 REA524293 RNW524293 RXS524293 SHO524293 SRK524293 TBG524293 TLC524293 TUY524293 UEU524293 UOQ524293 UYM524293 VII524293 VSE524293 WCA524293 WLW524293 WVS524293 JG589829 TC589829 ACY589829 AMU589829 AWQ589829 BGM589829 BQI589829 CAE589829 CKA589829 CTW589829 DDS589829 DNO589829 DXK589829 EHG589829 ERC589829 FAY589829 FKU589829 FUQ589829 GEM589829 GOI589829 GYE589829 HIA589829 HRW589829 IBS589829 ILO589829 IVK589829 JFG589829 JPC589829 JYY589829 KIU589829 KSQ589829 LCM589829 LMI589829 LWE589829 MGA589829 MPW589829 MZS589829 NJO589829 NTK589829 ODG589829 ONC589829 OWY589829 PGU589829 PQQ589829 QAM589829 QKI589829 QUE589829 REA589829 RNW589829 RXS589829 SHO589829 SRK589829 TBG589829 TLC589829 TUY589829 UEU589829 UOQ589829 UYM589829 VII589829 VSE589829 WCA589829 WLW589829 WVS589829 JG655365 TC655365 ACY655365 AMU655365 AWQ655365 BGM655365 BQI655365 CAE655365 CKA655365 CTW655365 DDS655365 DNO655365 DXK655365 EHG655365 ERC655365 FAY655365 FKU655365 FUQ655365 GEM655365 GOI655365 GYE655365 HIA655365 HRW655365 IBS655365 ILO655365 IVK655365 JFG655365 JPC655365 JYY655365 KIU655365 KSQ655365 LCM655365 LMI655365 LWE655365 MGA655365 MPW655365 MZS655365 NJO655365 NTK655365 ODG655365 ONC655365 OWY655365 PGU655365 PQQ655365 QAM655365 QKI655365 QUE655365 REA655365 RNW655365 RXS655365 SHO655365 SRK655365 TBG655365 TLC655365 TUY655365 UEU655365 UOQ655365 UYM655365 VII655365 VSE655365 WCA655365 WLW655365 WVS655365 JG720901 TC720901 ACY720901 AMU720901 AWQ720901 BGM720901 BQI720901 CAE720901 CKA720901 CTW720901 DDS720901 DNO720901 DXK720901 EHG720901 ERC720901 FAY720901 FKU720901 FUQ720901 GEM720901 GOI720901 GYE720901 HIA720901 HRW720901 IBS720901 ILO720901 IVK720901 JFG720901 JPC720901 JYY720901 KIU720901 KSQ720901 LCM720901 LMI720901 LWE720901 MGA720901 MPW720901 MZS720901 NJO720901 NTK720901 ODG720901 ONC720901 OWY720901 PGU720901 PQQ720901 QAM720901 QKI720901 QUE720901 REA720901 RNW720901 RXS720901 SHO720901 SRK720901 TBG720901 TLC720901 TUY720901 UEU720901 UOQ720901 UYM720901 VII720901 VSE720901 WCA720901 WLW720901 WVS720901 JG786437 TC786437 ACY786437 AMU786437 AWQ786437 BGM786437 BQI786437 CAE786437 CKA786437 CTW786437 DDS786437 DNO786437 DXK786437 EHG786437 ERC786437 FAY786437 FKU786437 FUQ786437 GEM786437 GOI786437 GYE786437 HIA786437 HRW786437 IBS786437 ILO786437 IVK786437 JFG786437 JPC786437 JYY786437 KIU786437 KSQ786437 LCM786437 LMI786437 LWE786437 MGA786437 MPW786437 MZS786437 NJO786437 NTK786437 ODG786437 ONC786437 OWY786437 PGU786437 PQQ786437 QAM786437 QKI786437 QUE786437 REA786437 RNW786437 RXS786437 SHO786437 SRK786437 TBG786437 TLC786437 TUY786437 UEU786437 UOQ786437 UYM786437 VII786437 VSE786437 WCA786437 WLW786437 WVS786437 JG851973 TC851973 ACY851973 AMU851973 AWQ851973 BGM851973 BQI851973 CAE851973 CKA851973 CTW851973 DDS851973 DNO851973 DXK851973 EHG851973 ERC851973 FAY851973 FKU851973 FUQ851973 GEM851973 GOI851973 GYE851973 HIA851973 HRW851973 IBS851973 ILO851973 IVK851973 JFG851973 JPC851973 JYY851973 KIU851973 KSQ851973 LCM851973 LMI851973 LWE851973 MGA851973 MPW851973 MZS851973 NJO851973 NTK851973 ODG851973 ONC851973 OWY851973 PGU851973 PQQ851973 QAM851973 QKI851973 QUE851973 REA851973 RNW851973 RXS851973 SHO851973 SRK851973 TBG851973 TLC851973 TUY851973 UEU851973 UOQ851973 UYM851973 VII851973 VSE851973 WCA851973 WLW851973 WVS851973 JG917509 TC917509 ACY917509 AMU917509 AWQ917509 BGM917509 BQI917509 CAE917509 CKA917509 CTW917509 DDS917509 DNO917509 DXK917509 EHG917509 ERC917509 FAY917509 FKU917509 FUQ917509 GEM917509 GOI917509 GYE917509 HIA917509 HRW917509 IBS917509 ILO917509 IVK917509 JFG917509 JPC917509 JYY917509 KIU917509 KSQ917509 LCM917509 LMI917509 LWE917509 MGA917509 MPW917509 MZS917509 NJO917509 NTK917509 ODG917509 ONC917509 OWY917509 PGU917509 PQQ917509 QAM917509 QKI917509 QUE917509 REA917509 RNW917509 RXS917509 SHO917509 SRK917509 TBG917509 TLC917509 TUY917509 UEU917509 UOQ917509 UYM917509 VII917509 VSE917509 WCA917509 WLW917509 WVS917509 JG983045 TC983045 ACY983045 AMU983045 AWQ983045 BGM983045 BQI983045 CAE983045 CKA983045 CTW983045 DDS983045 DNO983045 DXK983045 EHG983045 ERC983045 FAY983045 FKU983045 FUQ983045 GEM983045 GOI983045 GYE983045 HIA983045 HRW983045 IBS983045 ILO983045 IVK983045 JFG983045 JPC983045 JYY983045 KIU983045 KSQ983045 LCM983045 LMI983045 LWE983045 MGA983045 MPW983045 MZS983045 NJO983045 NTK983045 ODG983045 ONC983045 OWY983045 PGU983045 PQQ983045 QAM983045 QKI983045 QUE983045 REA983045 RNW983045 RXS983045 SHO983045 SRK983045 TBG983045 TLC983045 TUY983045 UEU983045 UOQ983045 UYM983045 VII983045 VSE983045 WCA983045 WLW983045 WVS983045 WVS48:WVS50 WLW48:WLW50 WCA48:WCA50 VSE48:VSE50 VII48:VII50 UYM48:UYM50 UOQ48:UOQ50 UEU48:UEU50 TUY48:TUY50 TLC48:TLC50 TBG48:TBG50 SRK48:SRK50 SHO48:SHO50 RXS48:RXS50 RNW48:RNW50 REA48:REA50 QUE48:QUE50 QKI48:QKI50 QAM48:QAM50 PQQ48:PQQ50 PGU48:PGU50 OWY48:OWY50 ONC48:ONC50 ODG48:ODG50 NTK48:NTK50 NJO48:NJO50 MZS48:MZS50 MPW48:MPW50 MGA48:MGA50 LWE48:LWE50 LMI48:LMI50 LCM48:LCM50 KSQ48:KSQ50 KIU48:KIU50 JYY48:JYY50 JPC48:JPC50 JFG48:JFG50 IVK48:IVK50 ILO48:ILO50 IBS48:IBS50 HRW48:HRW50 HIA48:HIA50 GYE48:GYE50 GOI48:GOI50 GEM48:GEM50 FUQ48:FUQ50 FKU48:FKU50 FAY48:FAY50 ERC48:ERC50 EHG48:EHG50 DXK48:DXK50 DNO48:DNO50 DDS48:DDS50 CTW48:CTW50 CKA48:CKA50 CAE48:CAE50 BQI48:BQI50 BGM48:BGM50 AWQ48:AWQ50 AMU48:AMU50 ACY48:ACY50 TC48:TC50 JG48:JG50 K65586:K65589 K131122:K131125 K196658:K196661 K262194:K262197 K327730:K327733 K393266:K393269 K458802:K458805 K524338:K524341 K589874:K589877 K655410:K655413 K720946:K720949 K786482:K786485 K852018:K852021 K917554:K917557 K983090:K983093 K49:K52 K65573:K65576 K131109:K131112 K196645:K196648 K262181:K262184 K327717:K327720 K393253:K393256 K458789:K458792 K524325:K524328 K589861:K589864 K655397:K655400 K720933:K720936 K786469:K786472 K852005:K852008 K917541:K917544 K983077:K983080 K65520:K65522 K131056:K131058 K196592:K196594 K262128:K262130 K327664:K327666 K393200:K393202 K458736:K458738 K524272:K524274 K589808:K589810 K655344:K655346 K720880:K720882 K786416:K786418 K851952:K851954 K917488:K917490 K983024:K983026 K65524 K131060 K196596 K262132 K327668 K393204 K458740 K524276 K589812 K655348 K720884 K786420 K851956 K917492 K983028 K65527:K65530 K131063:K131066 K196599:K196602 K262135:K262138 K327671:K327674 K393207:K393210 K458743:K458746 K524279:K524282 K589815:K589818 K655351:K655354 K720887:K720890 K786423:K786426 K851959:K851962 K917495:K917498 K983031:K983034 K65532:K65534 K131068:K131070 K196604:K196606 K262140:K262142 K327676:K327678 K393212:K393214 K458748:K458750 K524284:K524286 K589820:K589822 K655356:K655358 K720892:K720894 K786428:K786430 K851964:K851966 K917500:K917502 K983036:K983038 K35 K65545 K131081 K196617 K262153 K327689 K393225 K458761 K524297 K589833 K655369 K720905 K786441 K851977 K917513 K983049 K65552:K65555 K131088:K131091 K196624:K196627 K262160:K262163 K327696:K327699 K393232:K393235 K458768:K458771 K524304:K524307 K589840:K589843 K655376:K655379 K720912:K720915 K786448:K786451 K851984:K851987 K917520:K917523 K983056:K983059 K65536:K65537 K131072:K131073 K196608:K196609 K262144:K262145 K327680:K327681 K393216:K393217 K458752:K458753 K524288:K524289 K589824:K589825 K655360:K655361 K720896:K720897 K786432:K786433 K851968:K851969 K917504:K917505 K983040:K983041 K41 K65549 K131085 K196621 K262157 K327693 K393229 K458765 K524301 K589837 K655373 K720909 K786445 K851981 K917517 K983053 K33 K65543 K131079 K196615 K262151 K327687 K393223 K458759 K524295 K589831 K655367 K720903 K786439 K851975 K917511 K983047 K65565 K131101 K196637 K262173 K327709 K393245 K458781 K524317 K589853 K655389 K720925 K786461 K851997 K917533 K983069 K65559:K65562 K131095:K131098 K196631:K196634 K262167:K262170 K327703:K327706 K393239:K393242 K458775:K458778 K524311:K524314 K589847:K589850 K655383:K655386 K720919:K720922 K786455:K786458 K851991:K851994 K917527:K917530 K983063:K983066 K65541 K131077 K196613 K262149 K327685 K393221 K458757 K524293 K589829 K655365 K720901 K786437 K851973 K917509 K983045 K24 WVS24 WLW24 WCA24 VSE24 VII24 UYM24 UOQ24 UEU24 TUY24 TLC24 TBG24 SRK24 SHO24 RXS24 RNW24 REA24 QUE24 QKI24 QAM24 PQQ24 PGU24 OWY24 ONC24 ODG24 NTK24 NJO24 MZS24 MPW24 MGA24 LWE24 LMI24 LCM24 KSQ24 KIU24 JYY24 JPC24 JFG24 IVK24 ILO24 IBS24 HRW24 HIA24 GYE24 GOI24 GEM24 FUQ24 FKU24 FAY24 ERC24 EHG24 DXK24 DNO24 DDS24 CTW24 CKA24 CAE24 BQI24 BGM24 AWQ24 AMU24 ACY24 TC24 JG24 K29:K31 K14:K17 WVS14:WVS17 WLW14:WLW17 WCA14:WCA17 VSE14:VSE17 VII14:VII17 UYM14:UYM17 UOQ14:UOQ17 UEU14:UEU17 TUY14:TUY17 TLC14:TLC17 TBG14:TBG17 SRK14:SRK17 SHO14:SHO17 RXS14:RXS17 RNW14:RNW17 REA14:REA17 QUE14:QUE17 QKI14:QKI17 QAM14:QAM17 PQQ14:PQQ17 PGU14:PGU17 OWY14:OWY17 ONC14:ONC17 ODG14:ODG17 NTK14:NTK17 NJO14:NJO17 MZS14:MZS17 MPW14:MPW17 MGA14:MGA17 LWE14:LWE17 LMI14:LMI17 LCM14:LCM17 KSQ14:KSQ17 KIU14:KIU17 JYY14:JYY17 JPC14:JPC17 JFG14:JFG17 IVK14:IVK17 ILO14:ILO17 IBS14:IBS17 HRW14:HRW17 HIA14:HIA17 GYE14:GYE17 GOI14:GOI17 GEM14:GEM17 FUQ14:FUQ17 FKU14:FKU17 FAY14:FAY17 ERC14:ERC17 EHG14:EHG17 DXK14:DXK17 DNO14:DNO17 DDS14:DDS17 CTW14:CTW17 CKA14:CKA17 CAE14:CAE17 BQI14:BQI17 BGM14:BGM17 AWQ14:AWQ17 AMU14:AMU17 ACY14:ACY17 TC14:TC17 JG14:JG17 K19:K22 JG28:JG31 JG19:JG22 TC28:TC31 TC19:TC22 ACY28:ACY31 ACY19:ACY22 AMU28:AMU31 AMU19:AMU22 AWQ28:AWQ31 AWQ19:AWQ22 BGM28:BGM31 BGM19:BGM22 BQI28:BQI31 BQI19:BQI22 CAE28:CAE31 CAE19:CAE22 CKA28:CKA31 CKA19:CKA22 CTW28:CTW31 CTW19:CTW22 DDS28:DDS31 DDS19:DDS22 DNO28:DNO31 DNO19:DNO22 DXK28:DXK31 DXK19:DXK22 EHG28:EHG31 EHG19:EHG22 ERC28:ERC31 ERC19:ERC22 FAY28:FAY31 FAY19:FAY22 FKU28:FKU31 FKU19:FKU22 FUQ28:FUQ31 FUQ19:FUQ22 GEM28:GEM31 GEM19:GEM22 GOI28:GOI31 GOI19:GOI22 GYE28:GYE31 GYE19:GYE22 HIA28:HIA31 HIA19:HIA22 HRW28:HRW31 HRW19:HRW22 IBS28:IBS31 IBS19:IBS22 ILO28:ILO31 ILO19:ILO22 IVK28:IVK31 IVK19:IVK22 JFG28:JFG31 JFG19:JFG22 JPC28:JPC31 JPC19:JPC22 JYY28:JYY31 JYY19:JYY22 KIU28:KIU31 KIU19:KIU22 KSQ28:KSQ31 KSQ19:KSQ22 LCM28:LCM31 LCM19:LCM22 LMI28:LMI31 LMI19:LMI22 LWE28:LWE31 LWE19:LWE22 MGA28:MGA31 MGA19:MGA22 MPW28:MPW31 MPW19:MPW22 MZS28:MZS31 MZS19:MZS22 NJO28:NJO31 NJO19:NJO22 NTK28:NTK31 NTK19:NTK22 ODG28:ODG31 ODG19:ODG22 ONC28:ONC31 ONC19:ONC22 OWY28:OWY31 OWY19:OWY22 PGU28:PGU31 PGU19:PGU22 PQQ28:PQQ31 PQQ19:PQQ22 QAM28:QAM31 QAM19:QAM22 QKI28:QKI31 QKI19:QKI22 QUE28:QUE31 QUE19:QUE22 REA28:REA31 REA19:REA22 RNW28:RNW31 RNW19:RNW22 RXS28:RXS31 RXS19:RXS22 SHO28:SHO31 SHO19:SHO22 SRK28:SRK31 SRK19:SRK22 TBG28:TBG31 TBG19:TBG22 TLC28:TLC31 TLC19:TLC22 TUY28:TUY31 TUY19:TUY22 UEU28:UEU31 UEU19:UEU22 UOQ28:UOQ31 UOQ19:UOQ22 UYM28:UYM31 UYM19:UYM22 VII28:VII31 VII19:VII22 VSE28:VSE31 VSE19:VSE22 WCA28:WCA31 WCA19:WCA22 WLW28:WLW31 WLW19:WLW22 WVS28:WVS31 WVS19:WVS22 K44:K45 WVS44:WVS45 WLW44:WLW45 WCA44:WCA45 VSE44:VSE45 VII44:VII45 UYM44:UYM45 UOQ44:UOQ45 UEU44:UEU45 TUY44:TUY45 TLC44:TLC45 TBG44:TBG45 SRK44:SRK45 SHO44:SHO45 RXS44:RXS45 RNW44:RNW45 REA44:REA45 QUE44:QUE45 QKI44:QKI45 QAM44:QAM45 PQQ44:PQQ45 PGU44:PGU45 OWY44:OWY45 ONC44:ONC45 ODG44:ODG45 NTK44:NTK45 NJO44:NJO45 MZS44:MZS45 MPW44:MPW45 MGA44:MGA45 LWE44:LWE45 LMI44:LMI45 LCM44:LCM45 KSQ44:KSQ45 KIU44:KIU45 JYY44:JYY45 JPC44:JPC45 JFG44:JFG45 IVK44:IVK45 ILO44:ILO45 IBS44:IBS45 HRW44:HRW45 HIA44:HIA45 GYE44:GYE45 GOI44:GOI45 GEM44:GEM45 FUQ44:FUQ45 FKU44:FKU45 FAY44:FAY45 ERC44:ERC45 EHG44:EHG45 DXK44:DXK45 DNO44:DNO45 DDS44:DDS45 CTW44:CTW45 CKA44:CKA45 CAE44:CAE45 BQI44:BQI45 BGM44:BGM45 AWQ44:AWQ45 AMU44:AMU45 ACY44:ACY45 TC44:TC45 JG44:JG45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9D549-778F-4B2B-8E4E-A3EFA6C304C7}">
  <sheetPr codeName="Foglio3">
    <tabColor rgb="FF339966"/>
  </sheetPr>
  <dimension ref="A1:Q111"/>
  <sheetViews>
    <sheetView tabSelected="1" topLeftCell="A31" zoomScale="120" zoomScaleNormal="120" workbookViewId="0">
      <selection activeCell="C54" sqref="C54"/>
    </sheetView>
  </sheetViews>
  <sheetFormatPr defaultRowHeight="10.8"/>
  <cols>
    <col min="1" max="1" width="32.88671875" style="195" customWidth="1"/>
    <col min="2" max="2" width="9.6640625" style="194" customWidth="1"/>
    <col min="3" max="3" width="10.6640625" style="193" customWidth="1"/>
    <col min="4" max="4" width="1.6640625" style="310" customWidth="1"/>
    <col min="5" max="5" width="10.6640625" style="193" customWidth="1"/>
    <col min="6" max="6" width="1.6640625" style="310" customWidth="1"/>
    <col min="7" max="7" width="10.6640625" style="193" customWidth="1"/>
    <col min="8" max="8" width="1.6640625" style="310" customWidth="1"/>
    <col min="9" max="10" width="9.6640625" style="192" customWidth="1"/>
    <col min="11" max="11" width="9.6640625" style="337" customWidth="1"/>
    <col min="12" max="13" width="7.6640625" style="192" customWidth="1"/>
    <col min="14" max="14" width="7.6640625" style="651" customWidth="1"/>
    <col min="15" max="15" width="77.6640625" style="642" customWidth="1"/>
    <col min="16" max="256" width="9.109375" style="190"/>
    <col min="257" max="257" width="40.6640625" style="190" customWidth="1"/>
    <col min="258" max="258" width="9.6640625" style="190" customWidth="1"/>
    <col min="259" max="259" width="10.6640625" style="190" customWidth="1"/>
    <col min="260" max="260" width="1.6640625" style="190" customWidth="1"/>
    <col min="261" max="261" width="10.6640625" style="190" customWidth="1"/>
    <col min="262" max="262" width="1.6640625" style="190" customWidth="1"/>
    <col min="263" max="263" width="10.6640625" style="190" customWidth="1"/>
    <col min="264" max="264" width="1.6640625" style="190" customWidth="1"/>
    <col min="265" max="267" width="9.6640625" style="190" customWidth="1"/>
    <col min="268" max="270" width="7.6640625" style="190" customWidth="1"/>
    <col min="271" max="271" width="77.6640625" style="190" customWidth="1"/>
    <col min="272" max="512" width="9.109375" style="190"/>
    <col min="513" max="513" width="40.6640625" style="190" customWidth="1"/>
    <col min="514" max="514" width="9.6640625" style="190" customWidth="1"/>
    <col min="515" max="515" width="10.6640625" style="190" customWidth="1"/>
    <col min="516" max="516" width="1.6640625" style="190" customWidth="1"/>
    <col min="517" max="517" width="10.6640625" style="190" customWidth="1"/>
    <col min="518" max="518" width="1.6640625" style="190" customWidth="1"/>
    <col min="519" max="519" width="10.6640625" style="190" customWidth="1"/>
    <col min="520" max="520" width="1.6640625" style="190" customWidth="1"/>
    <col min="521" max="523" width="9.6640625" style="190" customWidth="1"/>
    <col min="524" max="526" width="7.6640625" style="190" customWidth="1"/>
    <col min="527" max="527" width="77.6640625" style="190" customWidth="1"/>
    <col min="528" max="768" width="9.109375" style="190"/>
    <col min="769" max="769" width="40.6640625" style="190" customWidth="1"/>
    <col min="770" max="770" width="9.6640625" style="190" customWidth="1"/>
    <col min="771" max="771" width="10.6640625" style="190" customWidth="1"/>
    <col min="772" max="772" width="1.6640625" style="190" customWidth="1"/>
    <col min="773" max="773" width="10.6640625" style="190" customWidth="1"/>
    <col min="774" max="774" width="1.6640625" style="190" customWidth="1"/>
    <col min="775" max="775" width="10.6640625" style="190" customWidth="1"/>
    <col min="776" max="776" width="1.6640625" style="190" customWidth="1"/>
    <col min="777" max="779" width="9.6640625" style="190" customWidth="1"/>
    <col min="780" max="782" width="7.6640625" style="190" customWidth="1"/>
    <col min="783" max="783" width="77.6640625" style="190" customWidth="1"/>
    <col min="784" max="1024" width="9.109375" style="190"/>
    <col min="1025" max="1025" width="40.6640625" style="190" customWidth="1"/>
    <col min="1026" max="1026" width="9.6640625" style="190" customWidth="1"/>
    <col min="1027" max="1027" width="10.6640625" style="190" customWidth="1"/>
    <col min="1028" max="1028" width="1.6640625" style="190" customWidth="1"/>
    <col min="1029" max="1029" width="10.6640625" style="190" customWidth="1"/>
    <col min="1030" max="1030" width="1.6640625" style="190" customWidth="1"/>
    <col min="1031" max="1031" width="10.6640625" style="190" customWidth="1"/>
    <col min="1032" max="1032" width="1.6640625" style="190" customWidth="1"/>
    <col min="1033" max="1035" width="9.6640625" style="190" customWidth="1"/>
    <col min="1036" max="1038" width="7.6640625" style="190" customWidth="1"/>
    <col min="1039" max="1039" width="77.6640625" style="190" customWidth="1"/>
    <col min="1040" max="1280" width="9.109375" style="190"/>
    <col min="1281" max="1281" width="40.6640625" style="190" customWidth="1"/>
    <col min="1282" max="1282" width="9.6640625" style="190" customWidth="1"/>
    <col min="1283" max="1283" width="10.6640625" style="190" customWidth="1"/>
    <col min="1284" max="1284" width="1.6640625" style="190" customWidth="1"/>
    <col min="1285" max="1285" width="10.6640625" style="190" customWidth="1"/>
    <col min="1286" max="1286" width="1.6640625" style="190" customWidth="1"/>
    <col min="1287" max="1287" width="10.6640625" style="190" customWidth="1"/>
    <col min="1288" max="1288" width="1.6640625" style="190" customWidth="1"/>
    <col min="1289" max="1291" width="9.6640625" style="190" customWidth="1"/>
    <col min="1292" max="1294" width="7.6640625" style="190" customWidth="1"/>
    <col min="1295" max="1295" width="77.6640625" style="190" customWidth="1"/>
    <col min="1296" max="1536" width="9.109375" style="190"/>
    <col min="1537" max="1537" width="40.6640625" style="190" customWidth="1"/>
    <col min="1538" max="1538" width="9.6640625" style="190" customWidth="1"/>
    <col min="1539" max="1539" width="10.6640625" style="190" customWidth="1"/>
    <col min="1540" max="1540" width="1.6640625" style="190" customWidth="1"/>
    <col min="1541" max="1541" width="10.6640625" style="190" customWidth="1"/>
    <col min="1542" max="1542" width="1.6640625" style="190" customWidth="1"/>
    <col min="1543" max="1543" width="10.6640625" style="190" customWidth="1"/>
    <col min="1544" max="1544" width="1.6640625" style="190" customWidth="1"/>
    <col min="1545" max="1547" width="9.6640625" style="190" customWidth="1"/>
    <col min="1548" max="1550" width="7.6640625" style="190" customWidth="1"/>
    <col min="1551" max="1551" width="77.6640625" style="190" customWidth="1"/>
    <col min="1552" max="1792" width="9.109375" style="190"/>
    <col min="1793" max="1793" width="40.6640625" style="190" customWidth="1"/>
    <col min="1794" max="1794" width="9.6640625" style="190" customWidth="1"/>
    <col min="1795" max="1795" width="10.6640625" style="190" customWidth="1"/>
    <col min="1796" max="1796" width="1.6640625" style="190" customWidth="1"/>
    <col min="1797" max="1797" width="10.6640625" style="190" customWidth="1"/>
    <col min="1798" max="1798" width="1.6640625" style="190" customWidth="1"/>
    <col min="1799" max="1799" width="10.6640625" style="190" customWidth="1"/>
    <col min="1800" max="1800" width="1.6640625" style="190" customWidth="1"/>
    <col min="1801" max="1803" width="9.6640625" style="190" customWidth="1"/>
    <col min="1804" max="1806" width="7.6640625" style="190" customWidth="1"/>
    <col min="1807" max="1807" width="77.6640625" style="190" customWidth="1"/>
    <col min="1808" max="2048" width="9.109375" style="190"/>
    <col min="2049" max="2049" width="40.6640625" style="190" customWidth="1"/>
    <col min="2050" max="2050" width="9.6640625" style="190" customWidth="1"/>
    <col min="2051" max="2051" width="10.6640625" style="190" customWidth="1"/>
    <col min="2052" max="2052" width="1.6640625" style="190" customWidth="1"/>
    <col min="2053" max="2053" width="10.6640625" style="190" customWidth="1"/>
    <col min="2054" max="2054" width="1.6640625" style="190" customWidth="1"/>
    <col min="2055" max="2055" width="10.6640625" style="190" customWidth="1"/>
    <col min="2056" max="2056" width="1.6640625" style="190" customWidth="1"/>
    <col min="2057" max="2059" width="9.6640625" style="190" customWidth="1"/>
    <col min="2060" max="2062" width="7.6640625" style="190" customWidth="1"/>
    <col min="2063" max="2063" width="77.6640625" style="190" customWidth="1"/>
    <col min="2064" max="2304" width="9.109375" style="190"/>
    <col min="2305" max="2305" width="40.6640625" style="190" customWidth="1"/>
    <col min="2306" max="2306" width="9.6640625" style="190" customWidth="1"/>
    <col min="2307" max="2307" width="10.6640625" style="190" customWidth="1"/>
    <col min="2308" max="2308" width="1.6640625" style="190" customWidth="1"/>
    <col min="2309" max="2309" width="10.6640625" style="190" customWidth="1"/>
    <col min="2310" max="2310" width="1.6640625" style="190" customWidth="1"/>
    <col min="2311" max="2311" width="10.6640625" style="190" customWidth="1"/>
    <col min="2312" max="2312" width="1.6640625" style="190" customWidth="1"/>
    <col min="2313" max="2315" width="9.6640625" style="190" customWidth="1"/>
    <col min="2316" max="2318" width="7.6640625" style="190" customWidth="1"/>
    <col min="2319" max="2319" width="77.6640625" style="190" customWidth="1"/>
    <col min="2320" max="2560" width="9.109375" style="190"/>
    <col min="2561" max="2561" width="40.6640625" style="190" customWidth="1"/>
    <col min="2562" max="2562" width="9.6640625" style="190" customWidth="1"/>
    <col min="2563" max="2563" width="10.6640625" style="190" customWidth="1"/>
    <col min="2564" max="2564" width="1.6640625" style="190" customWidth="1"/>
    <col min="2565" max="2565" width="10.6640625" style="190" customWidth="1"/>
    <col min="2566" max="2566" width="1.6640625" style="190" customWidth="1"/>
    <col min="2567" max="2567" width="10.6640625" style="190" customWidth="1"/>
    <col min="2568" max="2568" width="1.6640625" style="190" customWidth="1"/>
    <col min="2569" max="2571" width="9.6640625" style="190" customWidth="1"/>
    <col min="2572" max="2574" width="7.6640625" style="190" customWidth="1"/>
    <col min="2575" max="2575" width="77.6640625" style="190" customWidth="1"/>
    <col min="2576" max="2816" width="9.109375" style="190"/>
    <col min="2817" max="2817" width="40.6640625" style="190" customWidth="1"/>
    <col min="2818" max="2818" width="9.6640625" style="190" customWidth="1"/>
    <col min="2819" max="2819" width="10.6640625" style="190" customWidth="1"/>
    <col min="2820" max="2820" width="1.6640625" style="190" customWidth="1"/>
    <col min="2821" max="2821" width="10.6640625" style="190" customWidth="1"/>
    <col min="2822" max="2822" width="1.6640625" style="190" customWidth="1"/>
    <col min="2823" max="2823" width="10.6640625" style="190" customWidth="1"/>
    <col min="2824" max="2824" width="1.6640625" style="190" customWidth="1"/>
    <col min="2825" max="2827" width="9.6640625" style="190" customWidth="1"/>
    <col min="2828" max="2830" width="7.6640625" style="190" customWidth="1"/>
    <col min="2831" max="2831" width="77.6640625" style="190" customWidth="1"/>
    <col min="2832" max="3072" width="9.109375" style="190"/>
    <col min="3073" max="3073" width="40.6640625" style="190" customWidth="1"/>
    <col min="3074" max="3074" width="9.6640625" style="190" customWidth="1"/>
    <col min="3075" max="3075" width="10.6640625" style="190" customWidth="1"/>
    <col min="3076" max="3076" width="1.6640625" style="190" customWidth="1"/>
    <col min="3077" max="3077" width="10.6640625" style="190" customWidth="1"/>
    <col min="3078" max="3078" width="1.6640625" style="190" customWidth="1"/>
    <col min="3079" max="3079" width="10.6640625" style="190" customWidth="1"/>
    <col min="3080" max="3080" width="1.6640625" style="190" customWidth="1"/>
    <col min="3081" max="3083" width="9.6640625" style="190" customWidth="1"/>
    <col min="3084" max="3086" width="7.6640625" style="190" customWidth="1"/>
    <col min="3087" max="3087" width="77.6640625" style="190" customWidth="1"/>
    <col min="3088" max="3328" width="9.109375" style="190"/>
    <col min="3329" max="3329" width="40.6640625" style="190" customWidth="1"/>
    <col min="3330" max="3330" width="9.6640625" style="190" customWidth="1"/>
    <col min="3331" max="3331" width="10.6640625" style="190" customWidth="1"/>
    <col min="3332" max="3332" width="1.6640625" style="190" customWidth="1"/>
    <col min="3333" max="3333" width="10.6640625" style="190" customWidth="1"/>
    <col min="3334" max="3334" width="1.6640625" style="190" customWidth="1"/>
    <col min="3335" max="3335" width="10.6640625" style="190" customWidth="1"/>
    <col min="3336" max="3336" width="1.6640625" style="190" customWidth="1"/>
    <col min="3337" max="3339" width="9.6640625" style="190" customWidth="1"/>
    <col min="3340" max="3342" width="7.6640625" style="190" customWidth="1"/>
    <col min="3343" max="3343" width="77.6640625" style="190" customWidth="1"/>
    <col min="3344" max="3584" width="9.109375" style="190"/>
    <col min="3585" max="3585" width="40.6640625" style="190" customWidth="1"/>
    <col min="3586" max="3586" width="9.6640625" style="190" customWidth="1"/>
    <col min="3587" max="3587" width="10.6640625" style="190" customWidth="1"/>
    <col min="3588" max="3588" width="1.6640625" style="190" customWidth="1"/>
    <col min="3589" max="3589" width="10.6640625" style="190" customWidth="1"/>
    <col min="3590" max="3590" width="1.6640625" style="190" customWidth="1"/>
    <col min="3591" max="3591" width="10.6640625" style="190" customWidth="1"/>
    <col min="3592" max="3592" width="1.6640625" style="190" customWidth="1"/>
    <col min="3593" max="3595" width="9.6640625" style="190" customWidth="1"/>
    <col min="3596" max="3598" width="7.6640625" style="190" customWidth="1"/>
    <col min="3599" max="3599" width="77.6640625" style="190" customWidth="1"/>
    <col min="3600" max="3840" width="9.109375" style="190"/>
    <col min="3841" max="3841" width="40.6640625" style="190" customWidth="1"/>
    <col min="3842" max="3842" width="9.6640625" style="190" customWidth="1"/>
    <col min="3843" max="3843" width="10.6640625" style="190" customWidth="1"/>
    <col min="3844" max="3844" width="1.6640625" style="190" customWidth="1"/>
    <col min="3845" max="3845" width="10.6640625" style="190" customWidth="1"/>
    <col min="3846" max="3846" width="1.6640625" style="190" customWidth="1"/>
    <col min="3847" max="3847" width="10.6640625" style="190" customWidth="1"/>
    <col min="3848" max="3848" width="1.6640625" style="190" customWidth="1"/>
    <col min="3849" max="3851" width="9.6640625" style="190" customWidth="1"/>
    <col min="3852" max="3854" width="7.6640625" style="190" customWidth="1"/>
    <col min="3855" max="3855" width="77.6640625" style="190" customWidth="1"/>
    <col min="3856" max="4096" width="9.109375" style="190"/>
    <col min="4097" max="4097" width="40.6640625" style="190" customWidth="1"/>
    <col min="4098" max="4098" width="9.6640625" style="190" customWidth="1"/>
    <col min="4099" max="4099" width="10.6640625" style="190" customWidth="1"/>
    <col min="4100" max="4100" width="1.6640625" style="190" customWidth="1"/>
    <col min="4101" max="4101" width="10.6640625" style="190" customWidth="1"/>
    <col min="4102" max="4102" width="1.6640625" style="190" customWidth="1"/>
    <col min="4103" max="4103" width="10.6640625" style="190" customWidth="1"/>
    <col min="4104" max="4104" width="1.6640625" style="190" customWidth="1"/>
    <col min="4105" max="4107" width="9.6640625" style="190" customWidth="1"/>
    <col min="4108" max="4110" width="7.6640625" style="190" customWidth="1"/>
    <col min="4111" max="4111" width="77.6640625" style="190" customWidth="1"/>
    <col min="4112" max="4352" width="9.109375" style="190"/>
    <col min="4353" max="4353" width="40.6640625" style="190" customWidth="1"/>
    <col min="4354" max="4354" width="9.6640625" style="190" customWidth="1"/>
    <col min="4355" max="4355" width="10.6640625" style="190" customWidth="1"/>
    <col min="4356" max="4356" width="1.6640625" style="190" customWidth="1"/>
    <col min="4357" max="4357" width="10.6640625" style="190" customWidth="1"/>
    <col min="4358" max="4358" width="1.6640625" style="190" customWidth="1"/>
    <col min="4359" max="4359" width="10.6640625" style="190" customWidth="1"/>
    <col min="4360" max="4360" width="1.6640625" style="190" customWidth="1"/>
    <col min="4361" max="4363" width="9.6640625" style="190" customWidth="1"/>
    <col min="4364" max="4366" width="7.6640625" style="190" customWidth="1"/>
    <col min="4367" max="4367" width="77.6640625" style="190" customWidth="1"/>
    <col min="4368" max="4608" width="9.109375" style="190"/>
    <col min="4609" max="4609" width="40.6640625" style="190" customWidth="1"/>
    <col min="4610" max="4610" width="9.6640625" style="190" customWidth="1"/>
    <col min="4611" max="4611" width="10.6640625" style="190" customWidth="1"/>
    <col min="4612" max="4612" width="1.6640625" style="190" customWidth="1"/>
    <col min="4613" max="4613" width="10.6640625" style="190" customWidth="1"/>
    <col min="4614" max="4614" width="1.6640625" style="190" customWidth="1"/>
    <col min="4615" max="4615" width="10.6640625" style="190" customWidth="1"/>
    <col min="4616" max="4616" width="1.6640625" style="190" customWidth="1"/>
    <col min="4617" max="4619" width="9.6640625" style="190" customWidth="1"/>
    <col min="4620" max="4622" width="7.6640625" style="190" customWidth="1"/>
    <col min="4623" max="4623" width="77.6640625" style="190" customWidth="1"/>
    <col min="4624" max="4864" width="9.109375" style="190"/>
    <col min="4865" max="4865" width="40.6640625" style="190" customWidth="1"/>
    <col min="4866" max="4866" width="9.6640625" style="190" customWidth="1"/>
    <col min="4867" max="4867" width="10.6640625" style="190" customWidth="1"/>
    <col min="4868" max="4868" width="1.6640625" style="190" customWidth="1"/>
    <col min="4869" max="4869" width="10.6640625" style="190" customWidth="1"/>
    <col min="4870" max="4870" width="1.6640625" style="190" customWidth="1"/>
    <col min="4871" max="4871" width="10.6640625" style="190" customWidth="1"/>
    <col min="4872" max="4872" width="1.6640625" style="190" customWidth="1"/>
    <col min="4873" max="4875" width="9.6640625" style="190" customWidth="1"/>
    <col min="4876" max="4878" width="7.6640625" style="190" customWidth="1"/>
    <col min="4879" max="4879" width="77.6640625" style="190" customWidth="1"/>
    <col min="4880" max="5120" width="9.109375" style="190"/>
    <col min="5121" max="5121" width="40.6640625" style="190" customWidth="1"/>
    <col min="5122" max="5122" width="9.6640625" style="190" customWidth="1"/>
    <col min="5123" max="5123" width="10.6640625" style="190" customWidth="1"/>
    <col min="5124" max="5124" width="1.6640625" style="190" customWidth="1"/>
    <col min="5125" max="5125" width="10.6640625" style="190" customWidth="1"/>
    <col min="5126" max="5126" width="1.6640625" style="190" customWidth="1"/>
    <col min="5127" max="5127" width="10.6640625" style="190" customWidth="1"/>
    <col min="5128" max="5128" width="1.6640625" style="190" customWidth="1"/>
    <col min="5129" max="5131" width="9.6640625" style="190" customWidth="1"/>
    <col min="5132" max="5134" width="7.6640625" style="190" customWidth="1"/>
    <col min="5135" max="5135" width="77.6640625" style="190" customWidth="1"/>
    <col min="5136" max="5376" width="9.109375" style="190"/>
    <col min="5377" max="5377" width="40.6640625" style="190" customWidth="1"/>
    <col min="5378" max="5378" width="9.6640625" style="190" customWidth="1"/>
    <col min="5379" max="5379" width="10.6640625" style="190" customWidth="1"/>
    <col min="5380" max="5380" width="1.6640625" style="190" customWidth="1"/>
    <col min="5381" max="5381" width="10.6640625" style="190" customWidth="1"/>
    <col min="5382" max="5382" width="1.6640625" style="190" customWidth="1"/>
    <col min="5383" max="5383" width="10.6640625" style="190" customWidth="1"/>
    <col min="5384" max="5384" width="1.6640625" style="190" customWidth="1"/>
    <col min="5385" max="5387" width="9.6640625" style="190" customWidth="1"/>
    <col min="5388" max="5390" width="7.6640625" style="190" customWidth="1"/>
    <col min="5391" max="5391" width="77.6640625" style="190" customWidth="1"/>
    <col min="5392" max="5632" width="9.109375" style="190"/>
    <col min="5633" max="5633" width="40.6640625" style="190" customWidth="1"/>
    <col min="5634" max="5634" width="9.6640625" style="190" customWidth="1"/>
    <col min="5635" max="5635" width="10.6640625" style="190" customWidth="1"/>
    <col min="5636" max="5636" width="1.6640625" style="190" customWidth="1"/>
    <col min="5637" max="5637" width="10.6640625" style="190" customWidth="1"/>
    <col min="5638" max="5638" width="1.6640625" style="190" customWidth="1"/>
    <col min="5639" max="5639" width="10.6640625" style="190" customWidth="1"/>
    <col min="5640" max="5640" width="1.6640625" style="190" customWidth="1"/>
    <col min="5641" max="5643" width="9.6640625" style="190" customWidth="1"/>
    <col min="5644" max="5646" width="7.6640625" style="190" customWidth="1"/>
    <col min="5647" max="5647" width="77.6640625" style="190" customWidth="1"/>
    <col min="5648" max="5888" width="9.109375" style="190"/>
    <col min="5889" max="5889" width="40.6640625" style="190" customWidth="1"/>
    <col min="5890" max="5890" width="9.6640625" style="190" customWidth="1"/>
    <col min="5891" max="5891" width="10.6640625" style="190" customWidth="1"/>
    <col min="5892" max="5892" width="1.6640625" style="190" customWidth="1"/>
    <col min="5893" max="5893" width="10.6640625" style="190" customWidth="1"/>
    <col min="5894" max="5894" width="1.6640625" style="190" customWidth="1"/>
    <col min="5895" max="5895" width="10.6640625" style="190" customWidth="1"/>
    <col min="5896" max="5896" width="1.6640625" style="190" customWidth="1"/>
    <col min="5897" max="5899" width="9.6640625" style="190" customWidth="1"/>
    <col min="5900" max="5902" width="7.6640625" style="190" customWidth="1"/>
    <col min="5903" max="5903" width="77.6640625" style="190" customWidth="1"/>
    <col min="5904" max="6144" width="9.109375" style="190"/>
    <col min="6145" max="6145" width="40.6640625" style="190" customWidth="1"/>
    <col min="6146" max="6146" width="9.6640625" style="190" customWidth="1"/>
    <col min="6147" max="6147" width="10.6640625" style="190" customWidth="1"/>
    <col min="6148" max="6148" width="1.6640625" style="190" customWidth="1"/>
    <col min="6149" max="6149" width="10.6640625" style="190" customWidth="1"/>
    <col min="6150" max="6150" width="1.6640625" style="190" customWidth="1"/>
    <col min="6151" max="6151" width="10.6640625" style="190" customWidth="1"/>
    <col min="6152" max="6152" width="1.6640625" style="190" customWidth="1"/>
    <col min="6153" max="6155" width="9.6640625" style="190" customWidth="1"/>
    <col min="6156" max="6158" width="7.6640625" style="190" customWidth="1"/>
    <col min="6159" max="6159" width="77.6640625" style="190" customWidth="1"/>
    <col min="6160" max="6400" width="9.109375" style="190"/>
    <col min="6401" max="6401" width="40.6640625" style="190" customWidth="1"/>
    <col min="6402" max="6402" width="9.6640625" style="190" customWidth="1"/>
    <col min="6403" max="6403" width="10.6640625" style="190" customWidth="1"/>
    <col min="6404" max="6404" width="1.6640625" style="190" customWidth="1"/>
    <col min="6405" max="6405" width="10.6640625" style="190" customWidth="1"/>
    <col min="6406" max="6406" width="1.6640625" style="190" customWidth="1"/>
    <col min="6407" max="6407" width="10.6640625" style="190" customWidth="1"/>
    <col min="6408" max="6408" width="1.6640625" style="190" customWidth="1"/>
    <col min="6409" max="6411" width="9.6640625" style="190" customWidth="1"/>
    <col min="6412" max="6414" width="7.6640625" style="190" customWidth="1"/>
    <col min="6415" max="6415" width="77.6640625" style="190" customWidth="1"/>
    <col min="6416" max="6656" width="9.109375" style="190"/>
    <col min="6657" max="6657" width="40.6640625" style="190" customWidth="1"/>
    <col min="6658" max="6658" width="9.6640625" style="190" customWidth="1"/>
    <col min="6659" max="6659" width="10.6640625" style="190" customWidth="1"/>
    <col min="6660" max="6660" width="1.6640625" style="190" customWidth="1"/>
    <col min="6661" max="6661" width="10.6640625" style="190" customWidth="1"/>
    <col min="6662" max="6662" width="1.6640625" style="190" customWidth="1"/>
    <col min="6663" max="6663" width="10.6640625" style="190" customWidth="1"/>
    <col min="6664" max="6664" width="1.6640625" style="190" customWidth="1"/>
    <col min="6665" max="6667" width="9.6640625" style="190" customWidth="1"/>
    <col min="6668" max="6670" width="7.6640625" style="190" customWidth="1"/>
    <col min="6671" max="6671" width="77.6640625" style="190" customWidth="1"/>
    <col min="6672" max="6912" width="9.109375" style="190"/>
    <col min="6913" max="6913" width="40.6640625" style="190" customWidth="1"/>
    <col min="6914" max="6914" width="9.6640625" style="190" customWidth="1"/>
    <col min="6915" max="6915" width="10.6640625" style="190" customWidth="1"/>
    <col min="6916" max="6916" width="1.6640625" style="190" customWidth="1"/>
    <col min="6917" max="6917" width="10.6640625" style="190" customWidth="1"/>
    <col min="6918" max="6918" width="1.6640625" style="190" customWidth="1"/>
    <col min="6919" max="6919" width="10.6640625" style="190" customWidth="1"/>
    <col min="6920" max="6920" width="1.6640625" style="190" customWidth="1"/>
    <col min="6921" max="6923" width="9.6640625" style="190" customWidth="1"/>
    <col min="6924" max="6926" width="7.6640625" style="190" customWidth="1"/>
    <col min="6927" max="6927" width="77.6640625" style="190" customWidth="1"/>
    <col min="6928" max="7168" width="9.109375" style="190"/>
    <col min="7169" max="7169" width="40.6640625" style="190" customWidth="1"/>
    <col min="7170" max="7170" width="9.6640625" style="190" customWidth="1"/>
    <col min="7171" max="7171" width="10.6640625" style="190" customWidth="1"/>
    <col min="7172" max="7172" width="1.6640625" style="190" customWidth="1"/>
    <col min="7173" max="7173" width="10.6640625" style="190" customWidth="1"/>
    <col min="7174" max="7174" width="1.6640625" style="190" customWidth="1"/>
    <col min="7175" max="7175" width="10.6640625" style="190" customWidth="1"/>
    <col min="7176" max="7176" width="1.6640625" style="190" customWidth="1"/>
    <col min="7177" max="7179" width="9.6640625" style="190" customWidth="1"/>
    <col min="7180" max="7182" width="7.6640625" style="190" customWidth="1"/>
    <col min="7183" max="7183" width="77.6640625" style="190" customWidth="1"/>
    <col min="7184" max="7424" width="9.109375" style="190"/>
    <col min="7425" max="7425" width="40.6640625" style="190" customWidth="1"/>
    <col min="7426" max="7426" width="9.6640625" style="190" customWidth="1"/>
    <col min="7427" max="7427" width="10.6640625" style="190" customWidth="1"/>
    <col min="7428" max="7428" width="1.6640625" style="190" customWidth="1"/>
    <col min="7429" max="7429" width="10.6640625" style="190" customWidth="1"/>
    <col min="7430" max="7430" width="1.6640625" style="190" customWidth="1"/>
    <col min="7431" max="7431" width="10.6640625" style="190" customWidth="1"/>
    <col min="7432" max="7432" width="1.6640625" style="190" customWidth="1"/>
    <col min="7433" max="7435" width="9.6640625" style="190" customWidth="1"/>
    <col min="7436" max="7438" width="7.6640625" style="190" customWidth="1"/>
    <col min="7439" max="7439" width="77.6640625" style="190" customWidth="1"/>
    <col min="7440" max="7680" width="9.109375" style="190"/>
    <col min="7681" max="7681" width="40.6640625" style="190" customWidth="1"/>
    <col min="7682" max="7682" width="9.6640625" style="190" customWidth="1"/>
    <col min="7683" max="7683" width="10.6640625" style="190" customWidth="1"/>
    <col min="7684" max="7684" width="1.6640625" style="190" customWidth="1"/>
    <col min="7685" max="7685" width="10.6640625" style="190" customWidth="1"/>
    <col min="7686" max="7686" width="1.6640625" style="190" customWidth="1"/>
    <col min="7687" max="7687" width="10.6640625" style="190" customWidth="1"/>
    <col min="7688" max="7688" width="1.6640625" style="190" customWidth="1"/>
    <col min="7689" max="7691" width="9.6640625" style="190" customWidth="1"/>
    <col min="7692" max="7694" width="7.6640625" style="190" customWidth="1"/>
    <col min="7695" max="7695" width="77.6640625" style="190" customWidth="1"/>
    <col min="7696" max="7936" width="9.109375" style="190"/>
    <col min="7937" max="7937" width="40.6640625" style="190" customWidth="1"/>
    <col min="7938" max="7938" width="9.6640625" style="190" customWidth="1"/>
    <col min="7939" max="7939" width="10.6640625" style="190" customWidth="1"/>
    <col min="7940" max="7940" width="1.6640625" style="190" customWidth="1"/>
    <col min="7941" max="7941" width="10.6640625" style="190" customWidth="1"/>
    <col min="7942" max="7942" width="1.6640625" style="190" customWidth="1"/>
    <col min="7943" max="7943" width="10.6640625" style="190" customWidth="1"/>
    <col min="7944" max="7944" width="1.6640625" style="190" customWidth="1"/>
    <col min="7945" max="7947" width="9.6640625" style="190" customWidth="1"/>
    <col min="7948" max="7950" width="7.6640625" style="190" customWidth="1"/>
    <col min="7951" max="7951" width="77.6640625" style="190" customWidth="1"/>
    <col min="7952" max="8192" width="9.109375" style="190"/>
    <col min="8193" max="8193" width="40.6640625" style="190" customWidth="1"/>
    <col min="8194" max="8194" width="9.6640625" style="190" customWidth="1"/>
    <col min="8195" max="8195" width="10.6640625" style="190" customWidth="1"/>
    <col min="8196" max="8196" width="1.6640625" style="190" customWidth="1"/>
    <col min="8197" max="8197" width="10.6640625" style="190" customWidth="1"/>
    <col min="8198" max="8198" width="1.6640625" style="190" customWidth="1"/>
    <col min="8199" max="8199" width="10.6640625" style="190" customWidth="1"/>
    <col min="8200" max="8200" width="1.6640625" style="190" customWidth="1"/>
    <col min="8201" max="8203" width="9.6640625" style="190" customWidth="1"/>
    <col min="8204" max="8206" width="7.6640625" style="190" customWidth="1"/>
    <col min="8207" max="8207" width="77.6640625" style="190" customWidth="1"/>
    <col min="8208" max="8448" width="9.109375" style="190"/>
    <col min="8449" max="8449" width="40.6640625" style="190" customWidth="1"/>
    <col min="8450" max="8450" width="9.6640625" style="190" customWidth="1"/>
    <col min="8451" max="8451" width="10.6640625" style="190" customWidth="1"/>
    <col min="8452" max="8452" width="1.6640625" style="190" customWidth="1"/>
    <col min="8453" max="8453" width="10.6640625" style="190" customWidth="1"/>
    <col min="8454" max="8454" width="1.6640625" style="190" customWidth="1"/>
    <col min="8455" max="8455" width="10.6640625" style="190" customWidth="1"/>
    <col min="8456" max="8456" width="1.6640625" style="190" customWidth="1"/>
    <col min="8457" max="8459" width="9.6640625" style="190" customWidth="1"/>
    <col min="8460" max="8462" width="7.6640625" style="190" customWidth="1"/>
    <col min="8463" max="8463" width="77.6640625" style="190" customWidth="1"/>
    <col min="8464" max="8704" width="9.109375" style="190"/>
    <col min="8705" max="8705" width="40.6640625" style="190" customWidth="1"/>
    <col min="8706" max="8706" width="9.6640625" style="190" customWidth="1"/>
    <col min="8707" max="8707" width="10.6640625" style="190" customWidth="1"/>
    <col min="8708" max="8708" width="1.6640625" style="190" customWidth="1"/>
    <col min="8709" max="8709" width="10.6640625" style="190" customWidth="1"/>
    <col min="8710" max="8710" width="1.6640625" style="190" customWidth="1"/>
    <col min="8711" max="8711" width="10.6640625" style="190" customWidth="1"/>
    <col min="8712" max="8712" width="1.6640625" style="190" customWidth="1"/>
    <col min="8713" max="8715" width="9.6640625" style="190" customWidth="1"/>
    <col min="8716" max="8718" width="7.6640625" style="190" customWidth="1"/>
    <col min="8719" max="8719" width="77.6640625" style="190" customWidth="1"/>
    <col min="8720" max="8960" width="9.109375" style="190"/>
    <col min="8961" max="8961" width="40.6640625" style="190" customWidth="1"/>
    <col min="8962" max="8962" width="9.6640625" style="190" customWidth="1"/>
    <col min="8963" max="8963" width="10.6640625" style="190" customWidth="1"/>
    <col min="8964" max="8964" width="1.6640625" style="190" customWidth="1"/>
    <col min="8965" max="8965" width="10.6640625" style="190" customWidth="1"/>
    <col min="8966" max="8966" width="1.6640625" style="190" customWidth="1"/>
    <col min="8967" max="8967" width="10.6640625" style="190" customWidth="1"/>
    <col min="8968" max="8968" width="1.6640625" style="190" customWidth="1"/>
    <col min="8969" max="8971" width="9.6640625" style="190" customWidth="1"/>
    <col min="8972" max="8974" width="7.6640625" style="190" customWidth="1"/>
    <col min="8975" max="8975" width="77.6640625" style="190" customWidth="1"/>
    <col min="8976" max="9216" width="9.109375" style="190"/>
    <col min="9217" max="9217" width="40.6640625" style="190" customWidth="1"/>
    <col min="9218" max="9218" width="9.6640625" style="190" customWidth="1"/>
    <col min="9219" max="9219" width="10.6640625" style="190" customWidth="1"/>
    <col min="9220" max="9220" width="1.6640625" style="190" customWidth="1"/>
    <col min="9221" max="9221" width="10.6640625" style="190" customWidth="1"/>
    <col min="9222" max="9222" width="1.6640625" style="190" customWidth="1"/>
    <col min="9223" max="9223" width="10.6640625" style="190" customWidth="1"/>
    <col min="9224" max="9224" width="1.6640625" style="190" customWidth="1"/>
    <col min="9225" max="9227" width="9.6640625" style="190" customWidth="1"/>
    <col min="9228" max="9230" width="7.6640625" style="190" customWidth="1"/>
    <col min="9231" max="9231" width="77.6640625" style="190" customWidth="1"/>
    <col min="9232" max="9472" width="9.109375" style="190"/>
    <col min="9473" max="9473" width="40.6640625" style="190" customWidth="1"/>
    <col min="9474" max="9474" width="9.6640625" style="190" customWidth="1"/>
    <col min="9475" max="9475" width="10.6640625" style="190" customWidth="1"/>
    <col min="9476" max="9476" width="1.6640625" style="190" customWidth="1"/>
    <col min="9477" max="9477" width="10.6640625" style="190" customWidth="1"/>
    <col min="9478" max="9478" width="1.6640625" style="190" customWidth="1"/>
    <col min="9479" max="9479" width="10.6640625" style="190" customWidth="1"/>
    <col min="9480" max="9480" width="1.6640625" style="190" customWidth="1"/>
    <col min="9481" max="9483" width="9.6640625" style="190" customWidth="1"/>
    <col min="9484" max="9486" width="7.6640625" style="190" customWidth="1"/>
    <col min="9487" max="9487" width="77.6640625" style="190" customWidth="1"/>
    <col min="9488" max="9728" width="9.109375" style="190"/>
    <col min="9729" max="9729" width="40.6640625" style="190" customWidth="1"/>
    <col min="9730" max="9730" width="9.6640625" style="190" customWidth="1"/>
    <col min="9731" max="9731" width="10.6640625" style="190" customWidth="1"/>
    <col min="9732" max="9732" width="1.6640625" style="190" customWidth="1"/>
    <col min="9733" max="9733" width="10.6640625" style="190" customWidth="1"/>
    <col min="9734" max="9734" width="1.6640625" style="190" customWidth="1"/>
    <col min="9735" max="9735" width="10.6640625" style="190" customWidth="1"/>
    <col min="9736" max="9736" width="1.6640625" style="190" customWidth="1"/>
    <col min="9737" max="9739" width="9.6640625" style="190" customWidth="1"/>
    <col min="9740" max="9742" width="7.6640625" style="190" customWidth="1"/>
    <col min="9743" max="9743" width="77.6640625" style="190" customWidth="1"/>
    <col min="9744" max="9984" width="9.109375" style="190"/>
    <col min="9985" max="9985" width="40.6640625" style="190" customWidth="1"/>
    <col min="9986" max="9986" width="9.6640625" style="190" customWidth="1"/>
    <col min="9987" max="9987" width="10.6640625" style="190" customWidth="1"/>
    <col min="9988" max="9988" width="1.6640625" style="190" customWidth="1"/>
    <col min="9989" max="9989" width="10.6640625" style="190" customWidth="1"/>
    <col min="9990" max="9990" width="1.6640625" style="190" customWidth="1"/>
    <col min="9991" max="9991" width="10.6640625" style="190" customWidth="1"/>
    <col min="9992" max="9992" width="1.6640625" style="190" customWidth="1"/>
    <col min="9993" max="9995" width="9.6640625" style="190" customWidth="1"/>
    <col min="9996" max="9998" width="7.6640625" style="190" customWidth="1"/>
    <col min="9999" max="9999" width="77.6640625" style="190" customWidth="1"/>
    <col min="10000" max="10240" width="9.109375" style="190"/>
    <col min="10241" max="10241" width="40.6640625" style="190" customWidth="1"/>
    <col min="10242" max="10242" width="9.6640625" style="190" customWidth="1"/>
    <col min="10243" max="10243" width="10.6640625" style="190" customWidth="1"/>
    <col min="10244" max="10244" width="1.6640625" style="190" customWidth="1"/>
    <col min="10245" max="10245" width="10.6640625" style="190" customWidth="1"/>
    <col min="10246" max="10246" width="1.6640625" style="190" customWidth="1"/>
    <col min="10247" max="10247" width="10.6640625" style="190" customWidth="1"/>
    <col min="10248" max="10248" width="1.6640625" style="190" customWidth="1"/>
    <col min="10249" max="10251" width="9.6640625" style="190" customWidth="1"/>
    <col min="10252" max="10254" width="7.6640625" style="190" customWidth="1"/>
    <col min="10255" max="10255" width="77.6640625" style="190" customWidth="1"/>
    <col min="10256" max="10496" width="9.109375" style="190"/>
    <col min="10497" max="10497" width="40.6640625" style="190" customWidth="1"/>
    <col min="10498" max="10498" width="9.6640625" style="190" customWidth="1"/>
    <col min="10499" max="10499" width="10.6640625" style="190" customWidth="1"/>
    <col min="10500" max="10500" width="1.6640625" style="190" customWidth="1"/>
    <col min="10501" max="10501" width="10.6640625" style="190" customWidth="1"/>
    <col min="10502" max="10502" width="1.6640625" style="190" customWidth="1"/>
    <col min="10503" max="10503" width="10.6640625" style="190" customWidth="1"/>
    <col min="10504" max="10504" width="1.6640625" style="190" customWidth="1"/>
    <col min="10505" max="10507" width="9.6640625" style="190" customWidth="1"/>
    <col min="10508" max="10510" width="7.6640625" style="190" customWidth="1"/>
    <col min="10511" max="10511" width="77.6640625" style="190" customWidth="1"/>
    <col min="10512" max="10752" width="9.109375" style="190"/>
    <col min="10753" max="10753" width="40.6640625" style="190" customWidth="1"/>
    <col min="10754" max="10754" width="9.6640625" style="190" customWidth="1"/>
    <col min="10755" max="10755" width="10.6640625" style="190" customWidth="1"/>
    <col min="10756" max="10756" width="1.6640625" style="190" customWidth="1"/>
    <col min="10757" max="10757" width="10.6640625" style="190" customWidth="1"/>
    <col min="10758" max="10758" width="1.6640625" style="190" customWidth="1"/>
    <col min="10759" max="10759" width="10.6640625" style="190" customWidth="1"/>
    <col min="10760" max="10760" width="1.6640625" style="190" customWidth="1"/>
    <col min="10761" max="10763" width="9.6640625" style="190" customWidth="1"/>
    <col min="10764" max="10766" width="7.6640625" style="190" customWidth="1"/>
    <col min="10767" max="10767" width="77.6640625" style="190" customWidth="1"/>
    <col min="10768" max="11008" width="9.109375" style="190"/>
    <col min="11009" max="11009" width="40.6640625" style="190" customWidth="1"/>
    <col min="11010" max="11010" width="9.6640625" style="190" customWidth="1"/>
    <col min="11011" max="11011" width="10.6640625" style="190" customWidth="1"/>
    <col min="11012" max="11012" width="1.6640625" style="190" customWidth="1"/>
    <col min="11013" max="11013" width="10.6640625" style="190" customWidth="1"/>
    <col min="11014" max="11014" width="1.6640625" style="190" customWidth="1"/>
    <col min="11015" max="11015" width="10.6640625" style="190" customWidth="1"/>
    <col min="11016" max="11016" width="1.6640625" style="190" customWidth="1"/>
    <col min="11017" max="11019" width="9.6640625" style="190" customWidth="1"/>
    <col min="11020" max="11022" width="7.6640625" style="190" customWidth="1"/>
    <col min="11023" max="11023" width="77.6640625" style="190" customWidth="1"/>
    <col min="11024" max="11264" width="9.109375" style="190"/>
    <col min="11265" max="11265" width="40.6640625" style="190" customWidth="1"/>
    <col min="11266" max="11266" width="9.6640625" style="190" customWidth="1"/>
    <col min="11267" max="11267" width="10.6640625" style="190" customWidth="1"/>
    <col min="11268" max="11268" width="1.6640625" style="190" customWidth="1"/>
    <col min="11269" max="11269" width="10.6640625" style="190" customWidth="1"/>
    <col min="11270" max="11270" width="1.6640625" style="190" customWidth="1"/>
    <col min="11271" max="11271" width="10.6640625" style="190" customWidth="1"/>
    <col min="11272" max="11272" width="1.6640625" style="190" customWidth="1"/>
    <col min="11273" max="11275" width="9.6640625" style="190" customWidth="1"/>
    <col min="11276" max="11278" width="7.6640625" style="190" customWidth="1"/>
    <col min="11279" max="11279" width="77.6640625" style="190" customWidth="1"/>
    <col min="11280" max="11520" width="9.109375" style="190"/>
    <col min="11521" max="11521" width="40.6640625" style="190" customWidth="1"/>
    <col min="11522" max="11522" width="9.6640625" style="190" customWidth="1"/>
    <col min="11523" max="11523" width="10.6640625" style="190" customWidth="1"/>
    <col min="11524" max="11524" width="1.6640625" style="190" customWidth="1"/>
    <col min="11525" max="11525" width="10.6640625" style="190" customWidth="1"/>
    <col min="11526" max="11526" width="1.6640625" style="190" customWidth="1"/>
    <col min="11527" max="11527" width="10.6640625" style="190" customWidth="1"/>
    <col min="11528" max="11528" width="1.6640625" style="190" customWidth="1"/>
    <col min="11529" max="11531" width="9.6640625" style="190" customWidth="1"/>
    <col min="11532" max="11534" width="7.6640625" style="190" customWidth="1"/>
    <col min="11535" max="11535" width="77.6640625" style="190" customWidth="1"/>
    <col min="11536" max="11776" width="9.109375" style="190"/>
    <col min="11777" max="11777" width="40.6640625" style="190" customWidth="1"/>
    <col min="11778" max="11778" width="9.6640625" style="190" customWidth="1"/>
    <col min="11779" max="11779" width="10.6640625" style="190" customWidth="1"/>
    <col min="11780" max="11780" width="1.6640625" style="190" customWidth="1"/>
    <col min="11781" max="11781" width="10.6640625" style="190" customWidth="1"/>
    <col min="11782" max="11782" width="1.6640625" style="190" customWidth="1"/>
    <col min="11783" max="11783" width="10.6640625" style="190" customWidth="1"/>
    <col min="11784" max="11784" width="1.6640625" style="190" customWidth="1"/>
    <col min="11785" max="11787" width="9.6640625" style="190" customWidth="1"/>
    <col min="11788" max="11790" width="7.6640625" style="190" customWidth="1"/>
    <col min="11791" max="11791" width="77.6640625" style="190" customWidth="1"/>
    <col min="11792" max="12032" width="9.109375" style="190"/>
    <col min="12033" max="12033" width="40.6640625" style="190" customWidth="1"/>
    <col min="12034" max="12034" width="9.6640625" style="190" customWidth="1"/>
    <col min="12035" max="12035" width="10.6640625" style="190" customWidth="1"/>
    <col min="12036" max="12036" width="1.6640625" style="190" customWidth="1"/>
    <col min="12037" max="12037" width="10.6640625" style="190" customWidth="1"/>
    <col min="12038" max="12038" width="1.6640625" style="190" customWidth="1"/>
    <col min="12039" max="12039" width="10.6640625" style="190" customWidth="1"/>
    <col min="12040" max="12040" width="1.6640625" style="190" customWidth="1"/>
    <col min="12041" max="12043" width="9.6640625" style="190" customWidth="1"/>
    <col min="12044" max="12046" width="7.6640625" style="190" customWidth="1"/>
    <col min="12047" max="12047" width="77.6640625" style="190" customWidth="1"/>
    <col min="12048" max="12288" width="9.109375" style="190"/>
    <col min="12289" max="12289" width="40.6640625" style="190" customWidth="1"/>
    <col min="12290" max="12290" width="9.6640625" style="190" customWidth="1"/>
    <col min="12291" max="12291" width="10.6640625" style="190" customWidth="1"/>
    <col min="12292" max="12292" width="1.6640625" style="190" customWidth="1"/>
    <col min="12293" max="12293" width="10.6640625" style="190" customWidth="1"/>
    <col min="12294" max="12294" width="1.6640625" style="190" customWidth="1"/>
    <col min="12295" max="12295" width="10.6640625" style="190" customWidth="1"/>
    <col min="12296" max="12296" width="1.6640625" style="190" customWidth="1"/>
    <col min="12297" max="12299" width="9.6640625" style="190" customWidth="1"/>
    <col min="12300" max="12302" width="7.6640625" style="190" customWidth="1"/>
    <col min="12303" max="12303" width="77.6640625" style="190" customWidth="1"/>
    <col min="12304" max="12544" width="9.109375" style="190"/>
    <col min="12545" max="12545" width="40.6640625" style="190" customWidth="1"/>
    <col min="12546" max="12546" width="9.6640625" style="190" customWidth="1"/>
    <col min="12547" max="12547" width="10.6640625" style="190" customWidth="1"/>
    <col min="12548" max="12548" width="1.6640625" style="190" customWidth="1"/>
    <col min="12549" max="12549" width="10.6640625" style="190" customWidth="1"/>
    <col min="12550" max="12550" width="1.6640625" style="190" customWidth="1"/>
    <col min="12551" max="12551" width="10.6640625" style="190" customWidth="1"/>
    <col min="12552" max="12552" width="1.6640625" style="190" customWidth="1"/>
    <col min="12553" max="12555" width="9.6640625" style="190" customWidth="1"/>
    <col min="12556" max="12558" width="7.6640625" style="190" customWidth="1"/>
    <col min="12559" max="12559" width="77.6640625" style="190" customWidth="1"/>
    <col min="12560" max="12800" width="9.109375" style="190"/>
    <col min="12801" max="12801" width="40.6640625" style="190" customWidth="1"/>
    <col min="12802" max="12802" width="9.6640625" style="190" customWidth="1"/>
    <col min="12803" max="12803" width="10.6640625" style="190" customWidth="1"/>
    <col min="12804" max="12804" width="1.6640625" style="190" customWidth="1"/>
    <col min="12805" max="12805" width="10.6640625" style="190" customWidth="1"/>
    <col min="12806" max="12806" width="1.6640625" style="190" customWidth="1"/>
    <col min="12807" max="12807" width="10.6640625" style="190" customWidth="1"/>
    <col min="12808" max="12808" width="1.6640625" style="190" customWidth="1"/>
    <col min="12809" max="12811" width="9.6640625" style="190" customWidth="1"/>
    <col min="12812" max="12814" width="7.6640625" style="190" customWidth="1"/>
    <col min="12815" max="12815" width="77.6640625" style="190" customWidth="1"/>
    <col min="12816" max="13056" width="9.109375" style="190"/>
    <col min="13057" max="13057" width="40.6640625" style="190" customWidth="1"/>
    <col min="13058" max="13058" width="9.6640625" style="190" customWidth="1"/>
    <col min="13059" max="13059" width="10.6640625" style="190" customWidth="1"/>
    <col min="13060" max="13060" width="1.6640625" style="190" customWidth="1"/>
    <col min="13061" max="13061" width="10.6640625" style="190" customWidth="1"/>
    <col min="13062" max="13062" width="1.6640625" style="190" customWidth="1"/>
    <col min="13063" max="13063" width="10.6640625" style="190" customWidth="1"/>
    <col min="13064" max="13064" width="1.6640625" style="190" customWidth="1"/>
    <col min="13065" max="13067" width="9.6640625" style="190" customWidth="1"/>
    <col min="13068" max="13070" width="7.6640625" style="190" customWidth="1"/>
    <col min="13071" max="13071" width="77.6640625" style="190" customWidth="1"/>
    <col min="13072" max="13312" width="9.109375" style="190"/>
    <col min="13313" max="13313" width="40.6640625" style="190" customWidth="1"/>
    <col min="13314" max="13314" width="9.6640625" style="190" customWidth="1"/>
    <col min="13315" max="13315" width="10.6640625" style="190" customWidth="1"/>
    <col min="13316" max="13316" width="1.6640625" style="190" customWidth="1"/>
    <col min="13317" max="13317" width="10.6640625" style="190" customWidth="1"/>
    <col min="13318" max="13318" width="1.6640625" style="190" customWidth="1"/>
    <col min="13319" max="13319" width="10.6640625" style="190" customWidth="1"/>
    <col min="13320" max="13320" width="1.6640625" style="190" customWidth="1"/>
    <col min="13321" max="13323" width="9.6640625" style="190" customWidth="1"/>
    <col min="13324" max="13326" width="7.6640625" style="190" customWidth="1"/>
    <col min="13327" max="13327" width="77.6640625" style="190" customWidth="1"/>
    <col min="13328" max="13568" width="9.109375" style="190"/>
    <col min="13569" max="13569" width="40.6640625" style="190" customWidth="1"/>
    <col min="13570" max="13570" width="9.6640625" style="190" customWidth="1"/>
    <col min="13571" max="13571" width="10.6640625" style="190" customWidth="1"/>
    <col min="13572" max="13572" width="1.6640625" style="190" customWidth="1"/>
    <col min="13573" max="13573" width="10.6640625" style="190" customWidth="1"/>
    <col min="13574" max="13574" width="1.6640625" style="190" customWidth="1"/>
    <col min="13575" max="13575" width="10.6640625" style="190" customWidth="1"/>
    <col min="13576" max="13576" width="1.6640625" style="190" customWidth="1"/>
    <col min="13577" max="13579" width="9.6640625" style="190" customWidth="1"/>
    <col min="13580" max="13582" width="7.6640625" style="190" customWidth="1"/>
    <col min="13583" max="13583" width="77.6640625" style="190" customWidth="1"/>
    <col min="13584" max="13824" width="9.109375" style="190"/>
    <col min="13825" max="13825" width="40.6640625" style="190" customWidth="1"/>
    <col min="13826" max="13826" width="9.6640625" style="190" customWidth="1"/>
    <col min="13827" max="13827" width="10.6640625" style="190" customWidth="1"/>
    <col min="13828" max="13828" width="1.6640625" style="190" customWidth="1"/>
    <col min="13829" max="13829" width="10.6640625" style="190" customWidth="1"/>
    <col min="13830" max="13830" width="1.6640625" style="190" customWidth="1"/>
    <col min="13831" max="13831" width="10.6640625" style="190" customWidth="1"/>
    <col min="13832" max="13832" width="1.6640625" style="190" customWidth="1"/>
    <col min="13833" max="13835" width="9.6640625" style="190" customWidth="1"/>
    <col min="13836" max="13838" width="7.6640625" style="190" customWidth="1"/>
    <col min="13839" max="13839" width="77.6640625" style="190" customWidth="1"/>
    <col min="13840" max="14080" width="9.109375" style="190"/>
    <col min="14081" max="14081" width="40.6640625" style="190" customWidth="1"/>
    <col min="14082" max="14082" width="9.6640625" style="190" customWidth="1"/>
    <col min="14083" max="14083" width="10.6640625" style="190" customWidth="1"/>
    <col min="14084" max="14084" width="1.6640625" style="190" customWidth="1"/>
    <col min="14085" max="14085" width="10.6640625" style="190" customWidth="1"/>
    <col min="14086" max="14086" width="1.6640625" style="190" customWidth="1"/>
    <col min="14087" max="14087" width="10.6640625" style="190" customWidth="1"/>
    <col min="14088" max="14088" width="1.6640625" style="190" customWidth="1"/>
    <col min="14089" max="14091" width="9.6640625" style="190" customWidth="1"/>
    <col min="14092" max="14094" width="7.6640625" style="190" customWidth="1"/>
    <col min="14095" max="14095" width="77.6640625" style="190" customWidth="1"/>
    <col min="14096" max="14336" width="9.109375" style="190"/>
    <col min="14337" max="14337" width="40.6640625" style="190" customWidth="1"/>
    <col min="14338" max="14338" width="9.6640625" style="190" customWidth="1"/>
    <col min="14339" max="14339" width="10.6640625" style="190" customWidth="1"/>
    <col min="14340" max="14340" width="1.6640625" style="190" customWidth="1"/>
    <col min="14341" max="14341" width="10.6640625" style="190" customWidth="1"/>
    <col min="14342" max="14342" width="1.6640625" style="190" customWidth="1"/>
    <col min="14343" max="14343" width="10.6640625" style="190" customWidth="1"/>
    <col min="14344" max="14344" width="1.6640625" style="190" customWidth="1"/>
    <col min="14345" max="14347" width="9.6640625" style="190" customWidth="1"/>
    <col min="14348" max="14350" width="7.6640625" style="190" customWidth="1"/>
    <col min="14351" max="14351" width="77.6640625" style="190" customWidth="1"/>
    <col min="14352" max="14592" width="9.109375" style="190"/>
    <col min="14593" max="14593" width="40.6640625" style="190" customWidth="1"/>
    <col min="14594" max="14594" width="9.6640625" style="190" customWidth="1"/>
    <col min="14595" max="14595" width="10.6640625" style="190" customWidth="1"/>
    <col min="14596" max="14596" width="1.6640625" style="190" customWidth="1"/>
    <col min="14597" max="14597" width="10.6640625" style="190" customWidth="1"/>
    <col min="14598" max="14598" width="1.6640625" style="190" customWidth="1"/>
    <col min="14599" max="14599" width="10.6640625" style="190" customWidth="1"/>
    <col min="14600" max="14600" width="1.6640625" style="190" customWidth="1"/>
    <col min="14601" max="14603" width="9.6640625" style="190" customWidth="1"/>
    <col min="14604" max="14606" width="7.6640625" style="190" customWidth="1"/>
    <col min="14607" max="14607" width="77.6640625" style="190" customWidth="1"/>
    <col min="14608" max="14848" width="9.109375" style="190"/>
    <col min="14849" max="14849" width="40.6640625" style="190" customWidth="1"/>
    <col min="14850" max="14850" width="9.6640625" style="190" customWidth="1"/>
    <col min="14851" max="14851" width="10.6640625" style="190" customWidth="1"/>
    <col min="14852" max="14852" width="1.6640625" style="190" customWidth="1"/>
    <col min="14853" max="14853" width="10.6640625" style="190" customWidth="1"/>
    <col min="14854" max="14854" width="1.6640625" style="190" customWidth="1"/>
    <col min="14855" max="14855" width="10.6640625" style="190" customWidth="1"/>
    <col min="14856" max="14856" width="1.6640625" style="190" customWidth="1"/>
    <col min="14857" max="14859" width="9.6640625" style="190" customWidth="1"/>
    <col min="14860" max="14862" width="7.6640625" style="190" customWidth="1"/>
    <col min="14863" max="14863" width="77.6640625" style="190" customWidth="1"/>
    <col min="14864" max="15104" width="9.109375" style="190"/>
    <col min="15105" max="15105" width="40.6640625" style="190" customWidth="1"/>
    <col min="15106" max="15106" width="9.6640625" style="190" customWidth="1"/>
    <col min="15107" max="15107" width="10.6640625" style="190" customWidth="1"/>
    <col min="15108" max="15108" width="1.6640625" style="190" customWidth="1"/>
    <col min="15109" max="15109" width="10.6640625" style="190" customWidth="1"/>
    <col min="15110" max="15110" width="1.6640625" style="190" customWidth="1"/>
    <col min="15111" max="15111" width="10.6640625" style="190" customWidth="1"/>
    <col min="15112" max="15112" width="1.6640625" style="190" customWidth="1"/>
    <col min="15113" max="15115" width="9.6640625" style="190" customWidth="1"/>
    <col min="15116" max="15118" width="7.6640625" style="190" customWidth="1"/>
    <col min="15119" max="15119" width="77.6640625" style="190" customWidth="1"/>
    <col min="15120" max="15360" width="9.109375" style="190"/>
    <col min="15361" max="15361" width="40.6640625" style="190" customWidth="1"/>
    <col min="15362" max="15362" width="9.6640625" style="190" customWidth="1"/>
    <col min="15363" max="15363" width="10.6640625" style="190" customWidth="1"/>
    <col min="15364" max="15364" width="1.6640625" style="190" customWidth="1"/>
    <col min="15365" max="15365" width="10.6640625" style="190" customWidth="1"/>
    <col min="15366" max="15366" width="1.6640625" style="190" customWidth="1"/>
    <col min="15367" max="15367" width="10.6640625" style="190" customWidth="1"/>
    <col min="15368" max="15368" width="1.6640625" style="190" customWidth="1"/>
    <col min="15369" max="15371" width="9.6640625" style="190" customWidth="1"/>
    <col min="15372" max="15374" width="7.6640625" style="190" customWidth="1"/>
    <col min="15375" max="15375" width="77.6640625" style="190" customWidth="1"/>
    <col min="15376" max="15616" width="9.109375" style="190"/>
    <col min="15617" max="15617" width="40.6640625" style="190" customWidth="1"/>
    <col min="15618" max="15618" width="9.6640625" style="190" customWidth="1"/>
    <col min="15619" max="15619" width="10.6640625" style="190" customWidth="1"/>
    <col min="15620" max="15620" width="1.6640625" style="190" customWidth="1"/>
    <col min="15621" max="15621" width="10.6640625" style="190" customWidth="1"/>
    <col min="15622" max="15622" width="1.6640625" style="190" customWidth="1"/>
    <col min="15623" max="15623" width="10.6640625" style="190" customWidth="1"/>
    <col min="15624" max="15624" width="1.6640625" style="190" customWidth="1"/>
    <col min="15625" max="15627" width="9.6640625" style="190" customWidth="1"/>
    <col min="15628" max="15630" width="7.6640625" style="190" customWidth="1"/>
    <col min="15631" max="15631" width="77.6640625" style="190" customWidth="1"/>
    <col min="15632" max="15872" width="9.109375" style="190"/>
    <col min="15873" max="15873" width="40.6640625" style="190" customWidth="1"/>
    <col min="15874" max="15874" width="9.6640625" style="190" customWidth="1"/>
    <col min="15875" max="15875" width="10.6640625" style="190" customWidth="1"/>
    <col min="15876" max="15876" width="1.6640625" style="190" customWidth="1"/>
    <col min="15877" max="15877" width="10.6640625" style="190" customWidth="1"/>
    <col min="15878" max="15878" width="1.6640625" style="190" customWidth="1"/>
    <col min="15879" max="15879" width="10.6640625" style="190" customWidth="1"/>
    <col min="15880" max="15880" width="1.6640625" style="190" customWidth="1"/>
    <col min="15881" max="15883" width="9.6640625" style="190" customWidth="1"/>
    <col min="15884" max="15886" width="7.6640625" style="190" customWidth="1"/>
    <col min="15887" max="15887" width="77.6640625" style="190" customWidth="1"/>
    <col min="15888" max="16128" width="9.109375" style="190"/>
    <col min="16129" max="16129" width="40.6640625" style="190" customWidth="1"/>
    <col min="16130" max="16130" width="9.6640625" style="190" customWidth="1"/>
    <col min="16131" max="16131" width="10.6640625" style="190" customWidth="1"/>
    <col min="16132" max="16132" width="1.6640625" style="190" customWidth="1"/>
    <col min="16133" max="16133" width="10.6640625" style="190" customWidth="1"/>
    <col min="16134" max="16134" width="1.6640625" style="190" customWidth="1"/>
    <col min="16135" max="16135" width="10.6640625" style="190" customWidth="1"/>
    <col min="16136" max="16136" width="1.6640625" style="190" customWidth="1"/>
    <col min="16137" max="16139" width="9.6640625" style="190" customWidth="1"/>
    <col min="16140" max="16142" width="7.6640625" style="190" customWidth="1"/>
    <col min="16143" max="16143" width="77.6640625" style="190" customWidth="1"/>
    <col min="16144" max="16384" width="9.109375" style="190"/>
  </cols>
  <sheetData>
    <row r="1" spans="1:15" s="244" customFormat="1" ht="13.2">
      <c r="A1" s="281"/>
      <c r="B1" s="284"/>
      <c r="C1" s="280"/>
      <c r="D1" s="309"/>
      <c r="E1" s="280"/>
      <c r="F1" s="309"/>
      <c r="G1" s="280"/>
      <c r="H1" s="309"/>
      <c r="I1" s="279"/>
      <c r="J1" s="279"/>
      <c r="K1" s="335"/>
      <c r="L1" s="279"/>
      <c r="M1" s="279"/>
      <c r="N1" s="650"/>
      <c r="O1" s="638" t="s">
        <v>556</v>
      </c>
    </row>
    <row r="2" spans="1:15" s="244" customFormat="1" ht="12">
      <c r="A2" s="281"/>
      <c r="B2" s="284"/>
      <c r="C2" s="280"/>
      <c r="D2" s="309"/>
      <c r="E2" s="280"/>
      <c r="F2" s="309"/>
      <c r="G2" s="280"/>
      <c r="H2" s="309"/>
      <c r="I2" s="279"/>
      <c r="J2" s="279"/>
      <c r="K2" s="335"/>
      <c r="L2" s="279"/>
      <c r="M2" s="279"/>
      <c r="N2" s="650"/>
      <c r="O2" s="639" t="s">
        <v>555</v>
      </c>
    </row>
    <row r="3" spans="1:15" s="244" customFormat="1" ht="12">
      <c r="A3" s="281"/>
      <c r="B3" s="284"/>
      <c r="C3" s="280"/>
      <c r="D3" s="309"/>
      <c r="E3" s="280"/>
      <c r="F3" s="309"/>
      <c r="G3" s="280"/>
      <c r="H3" s="309"/>
      <c r="I3" s="279"/>
      <c r="J3" s="279"/>
      <c r="K3" s="335"/>
      <c r="L3" s="279"/>
      <c r="M3" s="279"/>
      <c r="N3" s="650"/>
      <c r="O3" s="640" t="s">
        <v>554</v>
      </c>
    </row>
    <row r="4" spans="1:15" ht="12">
      <c r="O4" s="641" t="s">
        <v>553</v>
      </c>
    </row>
    <row r="5" spans="1:15">
      <c r="A5" s="274"/>
      <c r="B5" s="275"/>
      <c r="C5" s="277"/>
      <c r="D5" s="311"/>
      <c r="E5" s="276"/>
      <c r="F5" s="311"/>
      <c r="G5" s="275"/>
      <c r="H5" s="311"/>
      <c r="I5" s="274"/>
      <c r="J5" s="274"/>
    </row>
    <row r="6" spans="1:15">
      <c r="A6" s="271" t="s">
        <v>552</v>
      </c>
      <c r="B6" s="273" t="s">
        <v>781</v>
      </c>
      <c r="C6" s="272"/>
      <c r="D6" s="312"/>
      <c r="E6" s="272"/>
      <c r="F6" s="312"/>
      <c r="G6" s="272"/>
      <c r="H6" s="312"/>
      <c r="I6" s="271"/>
      <c r="J6" s="271"/>
      <c r="O6" s="643"/>
    </row>
    <row r="7" spans="1:15">
      <c r="A7" s="235" t="s">
        <v>551</v>
      </c>
      <c r="B7" s="769" t="s">
        <v>726</v>
      </c>
      <c r="C7" s="770"/>
      <c r="D7" s="313"/>
      <c r="E7" s="270"/>
      <c r="F7" s="313"/>
      <c r="G7" s="234"/>
      <c r="H7" s="313"/>
      <c r="I7" s="235"/>
      <c r="J7" s="235"/>
      <c r="K7" s="338"/>
      <c r="L7" s="196"/>
      <c r="M7" s="196"/>
      <c r="N7" s="196"/>
      <c r="O7" s="643"/>
    </row>
    <row r="8" spans="1:15">
      <c r="A8" s="235" t="s">
        <v>782</v>
      </c>
      <c r="B8" s="766" t="s">
        <v>779</v>
      </c>
      <c r="C8" s="767"/>
      <c r="D8" s="313"/>
      <c r="E8" s="270"/>
      <c r="F8" s="313"/>
      <c r="G8" s="234"/>
      <c r="H8" s="313"/>
      <c r="I8" s="235"/>
      <c r="J8" s="235"/>
      <c r="K8" s="338"/>
      <c r="L8" s="196"/>
      <c r="M8" s="196"/>
      <c r="N8" s="196"/>
      <c r="O8" s="643"/>
    </row>
    <row r="9" spans="1:15">
      <c r="A9" s="235" t="s">
        <v>540</v>
      </c>
      <c r="B9" s="768" t="s">
        <v>783</v>
      </c>
      <c r="C9" s="767"/>
      <c r="D9" s="313"/>
      <c r="E9" s="270"/>
      <c r="F9" s="313"/>
      <c r="G9" s="234"/>
      <c r="H9" s="313"/>
      <c r="I9" s="235"/>
      <c r="J9" s="235"/>
      <c r="K9" s="338"/>
      <c r="L9" s="196"/>
      <c r="M9" s="196"/>
      <c r="N9" s="196"/>
      <c r="O9" s="643"/>
    </row>
    <row r="10" spans="1:15">
      <c r="A10" s="202"/>
      <c r="B10" s="201"/>
      <c r="C10" s="197"/>
      <c r="D10" s="314"/>
      <c r="E10" s="197"/>
      <c r="F10" s="314"/>
      <c r="G10" s="197"/>
      <c r="H10" s="314"/>
      <c r="I10" s="196"/>
      <c r="J10" s="196"/>
      <c r="K10" s="338"/>
      <c r="L10" s="196"/>
      <c r="M10" s="196"/>
      <c r="N10" s="196"/>
    </row>
    <row r="11" spans="1:15" s="286" customFormat="1" ht="19.5" customHeight="1">
      <c r="A11" s="213" t="s">
        <v>557</v>
      </c>
      <c r="B11" s="285"/>
      <c r="C11" s="268" t="s">
        <v>548</v>
      </c>
      <c r="D11" s="315"/>
      <c r="E11" s="267" t="s">
        <v>547</v>
      </c>
      <c r="F11" s="315"/>
      <c r="G11" s="266" t="s">
        <v>546</v>
      </c>
      <c r="H11" s="315"/>
      <c r="I11" s="263" t="s">
        <v>545</v>
      </c>
      <c r="J11" s="263" t="s">
        <v>544</v>
      </c>
      <c r="K11" s="339" t="s">
        <v>543</v>
      </c>
      <c r="L11" s="264" t="s">
        <v>227</v>
      </c>
      <c r="M11" s="264" t="s">
        <v>453</v>
      </c>
      <c r="N11" s="263" t="s">
        <v>542</v>
      </c>
      <c r="O11" s="644" t="s">
        <v>541</v>
      </c>
    </row>
    <row r="12" spans="1:15" s="286" customFormat="1" ht="9.75" customHeight="1">
      <c r="A12" s="213"/>
      <c r="B12" s="285"/>
      <c r="C12" s="265"/>
      <c r="D12" s="315"/>
      <c r="E12" s="265"/>
      <c r="F12" s="315"/>
      <c r="G12" s="265"/>
      <c r="H12" s="315"/>
      <c r="I12" s="263"/>
      <c r="J12" s="263"/>
      <c r="K12" s="339"/>
      <c r="L12" s="264"/>
      <c r="M12" s="264"/>
      <c r="N12" s="263"/>
      <c r="O12" s="645"/>
    </row>
    <row r="13" spans="1:15">
      <c r="A13" s="213" t="s">
        <v>521</v>
      </c>
      <c r="B13" s="201"/>
      <c r="C13" s="212"/>
      <c r="D13" s="314"/>
      <c r="E13" s="197"/>
      <c r="F13" s="314"/>
      <c r="G13" s="197"/>
      <c r="H13" s="314"/>
      <c r="I13" s="196"/>
      <c r="J13" s="196"/>
      <c r="K13" s="338"/>
      <c r="L13" s="196"/>
      <c r="M13" s="196"/>
      <c r="N13" s="196"/>
      <c r="O13" s="646"/>
    </row>
    <row r="14" spans="1:15">
      <c r="A14" s="202" t="s">
        <v>738</v>
      </c>
      <c r="B14" s="201" t="s">
        <v>52</v>
      </c>
      <c r="C14" s="737">
        <f>'Output Dw'!E7</f>
        <v>2.9</v>
      </c>
      <c r="D14" s="738"/>
      <c r="E14" s="739">
        <f>'Output Dw'!F7</f>
        <v>4.75</v>
      </c>
      <c r="F14" s="738"/>
      <c r="G14" s="740">
        <f>'Output Dw'!G7</f>
        <v>1</v>
      </c>
      <c r="H14" s="317"/>
      <c r="I14" s="196"/>
      <c r="J14" s="196"/>
      <c r="K14" s="338"/>
      <c r="L14" s="196"/>
      <c r="M14" s="196"/>
      <c r="N14" s="196"/>
      <c r="O14" s="653" t="s">
        <v>558</v>
      </c>
    </row>
    <row r="15" spans="1:15">
      <c r="A15" s="235" t="s">
        <v>749</v>
      </c>
      <c r="B15" s="234" t="s">
        <v>52</v>
      </c>
      <c r="C15" s="724">
        <f>'Output Dw'!E8</f>
        <v>15.629091922214924</v>
      </c>
      <c r="D15" s="322"/>
      <c r="E15" s="249">
        <f>'Output Dw'!F8</f>
        <v>11.47578214549829</v>
      </c>
      <c r="F15" s="322"/>
      <c r="G15" s="248">
        <f>'Output Dw'!G8</f>
        <v>24.806472745929803</v>
      </c>
      <c r="H15" s="327"/>
      <c r="I15" s="211">
        <f>'Output Dw'!H8</f>
        <v>-4.1533097767166343</v>
      </c>
      <c r="J15" s="211">
        <f>'Output Dw'!I8</f>
        <v>9.1773808237148788</v>
      </c>
      <c r="K15" s="338"/>
      <c r="L15" s="196"/>
      <c r="M15" s="196"/>
      <c r="N15" s="196"/>
      <c r="O15" s="652" t="s">
        <v>691</v>
      </c>
    </row>
    <row r="16" spans="1:15">
      <c r="A16" s="226" t="s">
        <v>750</v>
      </c>
      <c r="B16" s="258" t="s">
        <v>45</v>
      </c>
      <c r="C16" s="743">
        <f>'Output Dw'!E6</f>
        <v>1</v>
      </c>
      <c r="D16" s="764"/>
      <c r="E16" s="744">
        <f>'Output Dw'!F6</f>
        <v>1</v>
      </c>
      <c r="F16" s="764"/>
      <c r="G16" s="745">
        <f>'Output Dw'!G6</f>
        <v>2</v>
      </c>
      <c r="H16" s="317"/>
      <c r="I16" s="211">
        <f>'Output Up'!H6</f>
        <v>0</v>
      </c>
      <c r="J16" s="211">
        <f>'Output Up'!I6</f>
        <v>0</v>
      </c>
      <c r="K16" s="338" t="s">
        <v>502</v>
      </c>
      <c r="L16" s="294">
        <f>'Output Up'!J6</f>
        <v>0</v>
      </c>
      <c r="M16" s="210">
        <f>'Output Up'!K6</f>
        <v>0</v>
      </c>
      <c r="N16" s="210">
        <f>'Output Up'!L6</f>
        <v>0</v>
      </c>
      <c r="O16" s="646" t="s">
        <v>687</v>
      </c>
    </row>
    <row r="17" spans="1:15">
      <c r="A17" s="226" t="s">
        <v>751</v>
      </c>
      <c r="B17" s="258" t="s">
        <v>52</v>
      </c>
      <c r="C17" s="743">
        <f>'Output Dw'!E9</f>
        <v>0.5</v>
      </c>
      <c r="D17" s="764"/>
      <c r="E17" s="744">
        <f>'Output Dw'!F9</f>
        <v>0.5</v>
      </c>
      <c r="F17" s="764"/>
      <c r="G17" s="745">
        <f>'Output Dw'!G9</f>
        <v>0.5</v>
      </c>
      <c r="H17" s="318"/>
      <c r="I17" s="196"/>
      <c r="J17" s="196"/>
      <c r="K17" s="338"/>
      <c r="L17" s="196"/>
      <c r="M17" s="196"/>
      <c r="N17" s="196"/>
      <c r="O17" s="642" t="s">
        <v>692</v>
      </c>
    </row>
    <row r="18" spans="1:15">
      <c r="A18" s="202" t="s">
        <v>752</v>
      </c>
      <c r="B18" s="201" t="s">
        <v>60</v>
      </c>
      <c r="C18" s="743">
        <f>'Output Dw'!E10</f>
        <v>1.9</v>
      </c>
      <c r="D18" s="764"/>
      <c r="E18" s="744">
        <f>'Output Dw'!F10</f>
        <v>1.9</v>
      </c>
      <c r="F18" s="764"/>
      <c r="G18" s="745">
        <f>'Output Dw'!G10</f>
        <v>1.9</v>
      </c>
      <c r="H18" s="317"/>
      <c r="I18" s="211">
        <f>'Output Up'!H12</f>
        <v>0</v>
      </c>
      <c r="J18" s="211">
        <f>'Output Up'!I12</f>
        <v>0</v>
      </c>
      <c r="K18" s="338" t="s">
        <v>533</v>
      </c>
      <c r="L18" s="287">
        <f>'Output Up'!J12</f>
        <v>14.2</v>
      </c>
      <c r="M18" s="210">
        <f>'Output Up'!K12</f>
        <v>0</v>
      </c>
      <c r="N18" s="210">
        <f>'Output Up'!L12</f>
        <v>0</v>
      </c>
      <c r="O18" s="646" t="s">
        <v>687</v>
      </c>
    </row>
    <row r="19" spans="1:15">
      <c r="A19" s="227" t="s">
        <v>367</v>
      </c>
      <c r="B19" s="218" t="s">
        <v>58</v>
      </c>
      <c r="C19" s="756">
        <f>'Output Dw'!E11</f>
        <v>1.4</v>
      </c>
      <c r="D19" s="327"/>
      <c r="E19" s="735">
        <f>'Output Dw'!F11</f>
        <v>1.4</v>
      </c>
      <c r="F19" s="327"/>
      <c r="G19" s="736">
        <f>'Output Dw'!G11</f>
        <v>4.410299956639812</v>
      </c>
      <c r="H19" s="327"/>
      <c r="I19" s="211">
        <f>'Output Dw'!H11</f>
        <v>0</v>
      </c>
      <c r="J19" s="211">
        <f>'Output Dw'!I11</f>
        <v>3.0102999566398121</v>
      </c>
      <c r="K19" s="338" t="s">
        <v>502</v>
      </c>
      <c r="L19" s="287">
        <f>'Output Dw'!J11</f>
        <v>2.4034333188799373</v>
      </c>
      <c r="M19" s="210">
        <f>'Output Dw'!K11</f>
        <v>0.50343921271920289</v>
      </c>
      <c r="N19" s="210">
        <f>'Output Dw'!L11</f>
        <v>0</v>
      </c>
      <c r="O19" s="646" t="s">
        <v>559</v>
      </c>
    </row>
    <row r="20" spans="1:15">
      <c r="A20" s="226"/>
      <c r="B20" s="218"/>
      <c r="C20" s="288"/>
      <c r="D20" s="322"/>
      <c r="E20" s="233"/>
      <c r="F20" s="322"/>
      <c r="G20" s="233"/>
      <c r="H20" s="322"/>
      <c r="I20" s="196"/>
      <c r="J20" s="196"/>
      <c r="K20" s="338"/>
      <c r="L20" s="211"/>
      <c r="M20" s="211"/>
      <c r="N20" s="211"/>
      <c r="O20" s="646"/>
    </row>
    <row r="21" spans="1:15">
      <c r="A21" s="213" t="s">
        <v>538</v>
      </c>
      <c r="B21" s="238"/>
      <c r="C21" s="255"/>
      <c r="D21" s="255"/>
      <c r="E21" s="197"/>
      <c r="F21" s="255"/>
      <c r="G21" s="197"/>
      <c r="H21" s="255"/>
      <c r="I21" s="196"/>
      <c r="J21" s="196"/>
      <c r="K21" s="338"/>
      <c r="L21" s="211"/>
      <c r="M21" s="211"/>
      <c r="N21" s="211"/>
      <c r="O21" s="646"/>
    </row>
    <row r="22" spans="1:15">
      <c r="A22" s="226" t="s">
        <v>537</v>
      </c>
      <c r="B22" s="218" t="s">
        <v>33</v>
      </c>
      <c r="C22" s="200">
        <f>'Output Dw'!E19</f>
        <v>1804.518838048823</v>
      </c>
      <c r="D22" s="321"/>
      <c r="E22" s="251"/>
      <c r="F22" s="321"/>
      <c r="G22" s="250"/>
      <c r="H22" s="321"/>
      <c r="I22" s="196"/>
      <c r="J22" s="211"/>
      <c r="K22" s="338"/>
      <c r="L22" s="196"/>
      <c r="M22" s="196"/>
      <c r="N22" s="196"/>
      <c r="O22" s="642" t="s">
        <v>536</v>
      </c>
    </row>
    <row r="23" spans="1:15" ht="12.6">
      <c r="A23" s="226" t="s">
        <v>753</v>
      </c>
      <c r="B23" s="218" t="s">
        <v>513</v>
      </c>
      <c r="C23" s="224">
        <f>'Output Dw'!E21</f>
        <v>-134.71932704386381</v>
      </c>
      <c r="D23" s="322"/>
      <c r="E23" s="205">
        <f>'Output Dw'!F21</f>
        <v>-134.71932704386381</v>
      </c>
      <c r="F23" s="322"/>
      <c r="G23" s="203">
        <f>'Output Dw'!G21</f>
        <v>-131.709027087224</v>
      </c>
      <c r="H23" s="322"/>
      <c r="I23" s="196"/>
      <c r="J23" s="196"/>
      <c r="K23" s="338"/>
      <c r="L23" s="196"/>
      <c r="M23" s="211"/>
      <c r="N23" s="211"/>
      <c r="O23" s="642" t="s">
        <v>535</v>
      </c>
    </row>
    <row r="24" spans="1:15">
      <c r="A24" s="202" t="s">
        <v>560</v>
      </c>
      <c r="B24" s="201" t="s">
        <v>124</v>
      </c>
      <c r="C24" s="757">
        <f>'Output Dw'!E4</f>
        <v>0.4</v>
      </c>
      <c r="D24" s="324"/>
      <c r="E24" s="251"/>
      <c r="F24" s="324"/>
      <c r="G24" s="250"/>
      <c r="H24" s="324"/>
      <c r="I24" s="211"/>
      <c r="J24" s="211"/>
      <c r="K24" s="340"/>
      <c r="L24" s="196"/>
      <c r="M24" s="196"/>
      <c r="N24" s="196"/>
      <c r="O24" s="646" t="s">
        <v>687</v>
      </c>
    </row>
    <row r="25" spans="1:15">
      <c r="A25" s="239" t="s">
        <v>561</v>
      </c>
      <c r="B25" s="238" t="s">
        <v>47</v>
      </c>
      <c r="C25" s="252">
        <f>'Output Dw'!E5</f>
        <v>0.75</v>
      </c>
      <c r="D25" s="324"/>
      <c r="E25" s="251"/>
      <c r="F25" s="324"/>
      <c r="G25" s="250"/>
      <c r="H25" s="324"/>
      <c r="I25" s="211"/>
      <c r="J25" s="211"/>
      <c r="K25" s="340"/>
      <c r="L25" s="196"/>
      <c r="M25" s="196"/>
      <c r="N25" s="196"/>
      <c r="O25" s="642" t="s">
        <v>529</v>
      </c>
    </row>
    <row r="26" spans="1:15">
      <c r="A26" s="239" t="s">
        <v>528</v>
      </c>
      <c r="B26" s="238" t="s">
        <v>52</v>
      </c>
      <c r="C26" s="200">
        <f>'Output Dw'!E22</f>
        <v>149.61020041625079</v>
      </c>
      <c r="D26" s="322"/>
      <c r="E26" s="249"/>
      <c r="F26" s="322"/>
      <c r="G26" s="248"/>
      <c r="H26" s="322"/>
      <c r="I26" s="211"/>
      <c r="J26" s="211"/>
      <c r="K26" s="340"/>
      <c r="L26" s="196"/>
      <c r="M26" s="211"/>
      <c r="N26" s="211"/>
      <c r="O26" s="646" t="s">
        <v>527</v>
      </c>
    </row>
    <row r="27" spans="1:15">
      <c r="A27" s="202" t="s">
        <v>704</v>
      </c>
      <c r="B27" s="201" t="s">
        <v>539</v>
      </c>
      <c r="C27" s="200">
        <f>'Output Dw'!E16</f>
        <v>0</v>
      </c>
      <c r="D27" s="317"/>
      <c r="E27" s="199">
        <f>'Output Dw'!F16</f>
        <v>0</v>
      </c>
      <c r="F27" s="317"/>
      <c r="G27" s="198">
        <f>'Output Dw'!G16</f>
        <v>0</v>
      </c>
      <c r="H27" s="317"/>
      <c r="I27" s="211">
        <f>'Output Dw'!H16</f>
        <v>0</v>
      </c>
      <c r="J27" s="211">
        <f>'Output Dw'!I16</f>
        <v>0</v>
      </c>
      <c r="K27" s="338"/>
      <c r="L27" s="196"/>
      <c r="M27" s="196"/>
      <c r="N27" s="196"/>
      <c r="O27" s="191"/>
    </row>
    <row r="28" spans="1:15">
      <c r="A28" s="202" t="s">
        <v>705</v>
      </c>
      <c r="B28" s="201" t="s">
        <v>52</v>
      </c>
      <c r="C28" s="200">
        <f>'Output Dw'!E17</f>
        <v>0</v>
      </c>
      <c r="D28" s="317"/>
      <c r="E28" s="199">
        <f>'Output Dw'!F17</f>
        <v>0</v>
      </c>
      <c r="F28" s="317"/>
      <c r="G28" s="198">
        <f>'Output Dw'!G17</f>
        <v>0</v>
      </c>
      <c r="H28" s="317"/>
      <c r="I28" s="211">
        <f>'Output Dw'!H17</f>
        <v>0</v>
      </c>
      <c r="J28" s="211">
        <f>'Output Dw'!I17</f>
        <v>0</v>
      </c>
      <c r="K28" s="338" t="s">
        <v>533</v>
      </c>
      <c r="L28" s="287">
        <f>'Output Dw'!J17</f>
        <v>0</v>
      </c>
      <c r="M28" s="287">
        <f>'Output Dw'!K17</f>
        <v>0</v>
      </c>
      <c r="N28" s="287">
        <f>'Output Dw'!L17</f>
        <v>0</v>
      </c>
      <c r="O28" s="191"/>
    </row>
    <row r="29" spans="1:15">
      <c r="A29" s="226" t="s">
        <v>534</v>
      </c>
      <c r="B29" s="218" t="s">
        <v>52</v>
      </c>
      <c r="C29" s="200">
        <f>'Output Dw'!E23</f>
        <v>0.13155553001709624</v>
      </c>
      <c r="D29" s="322"/>
      <c r="E29" s="199">
        <f>'Output Dw'!F23</f>
        <v>0.44729606043361203</v>
      </c>
      <c r="F29" s="322"/>
      <c r="G29" s="198">
        <f>'Output Dw'!G23</f>
        <v>0</v>
      </c>
      <c r="H29" s="322"/>
      <c r="I29" s="211">
        <f>'Output Dw'!H23</f>
        <v>0.31574053041651579</v>
      </c>
      <c r="J29" s="211">
        <f>'Output Dw'!I23</f>
        <v>-0.13155553001709624</v>
      </c>
      <c r="K29" s="338" t="s">
        <v>533</v>
      </c>
      <c r="L29" s="289">
        <f>'Output Dw'!J23</f>
        <v>0.22364803021680602</v>
      </c>
      <c r="M29" s="210">
        <f>'Output Dw'!K23</f>
        <v>1.6672813806619124E-2</v>
      </c>
      <c r="N29" s="210">
        <f>'Output Dw'!L23</f>
        <v>9.9692082547702732E-2</v>
      </c>
      <c r="O29" s="642" t="s">
        <v>532</v>
      </c>
    </row>
    <row r="30" spans="1:15" s="244" customFormat="1">
      <c r="A30" s="239" t="s">
        <v>526</v>
      </c>
      <c r="B30" s="238" t="s">
        <v>52</v>
      </c>
      <c r="C30" s="725">
        <f>'Output Dw'!E24</f>
        <v>0.3</v>
      </c>
      <c r="D30" s="758"/>
      <c r="E30" s="759">
        <f>'Output Dw'!F24</f>
        <v>0.3</v>
      </c>
      <c r="F30" s="758"/>
      <c r="G30" s="760">
        <f>'Output Dw'!G24</f>
        <v>0.3</v>
      </c>
      <c r="H30" s="290"/>
      <c r="I30" s="211">
        <f>'Output Dw'!H24</f>
        <v>0</v>
      </c>
      <c r="J30" s="211">
        <f>'Output Dw'!I24</f>
        <v>0</v>
      </c>
      <c r="K30" s="340" t="s">
        <v>519</v>
      </c>
      <c r="L30" s="287">
        <f>'Output Dw'!J24</f>
        <v>0.3</v>
      </c>
      <c r="M30" s="287">
        <f>'Output Dw'!K24</f>
        <v>0</v>
      </c>
      <c r="N30" s="287">
        <f>'Output Dw'!L24</f>
        <v>0</v>
      </c>
      <c r="O30" s="647" t="s">
        <v>586</v>
      </c>
    </row>
    <row r="31" spans="1:15">
      <c r="A31" s="226" t="s">
        <v>525</v>
      </c>
      <c r="B31" s="218" t="s">
        <v>110</v>
      </c>
      <c r="C31" s="243">
        <f>Input!I86</f>
        <v>0</v>
      </c>
      <c r="D31" s="317"/>
      <c r="E31" s="242">
        <f>Input!J86</f>
        <v>25</v>
      </c>
      <c r="F31" s="317"/>
      <c r="G31" s="291">
        <f>Input!K86</f>
        <v>-25</v>
      </c>
      <c r="H31" s="317"/>
      <c r="I31" s="211"/>
      <c r="J31" s="211"/>
      <c r="K31" s="340"/>
      <c r="L31" s="196"/>
      <c r="M31" s="196"/>
      <c r="N31" s="196"/>
      <c r="O31" s="646" t="s">
        <v>524</v>
      </c>
    </row>
    <row r="32" spans="1:15">
      <c r="A32" s="239" t="s">
        <v>523</v>
      </c>
      <c r="B32" s="238" t="s">
        <v>52</v>
      </c>
      <c r="C32" s="240">
        <f>'Output Dw'!E29</f>
        <v>1.4551781511885413</v>
      </c>
      <c r="D32" s="318"/>
      <c r="E32" s="618">
        <f>'Output Dw'!F29</f>
        <v>1.8189726889856768</v>
      </c>
      <c r="F32" s="318"/>
      <c r="G32" s="619">
        <f>'Output Dw'!G29</f>
        <v>1.0913836133914059</v>
      </c>
      <c r="H32" s="318"/>
      <c r="I32" s="210">
        <f>'Output Dw'!H29</f>
        <v>0.36379453779713544</v>
      </c>
      <c r="J32" s="210">
        <f>'Output Dw'!I29</f>
        <v>-0.36379453779713544</v>
      </c>
      <c r="K32" s="338" t="s">
        <v>519</v>
      </c>
      <c r="L32" s="289">
        <f>'Output Dw'!J29</f>
        <v>1.4551781511885413</v>
      </c>
      <c r="M32" s="210">
        <f>'Output Dw'!K29</f>
        <v>1.4705162859003489E-2</v>
      </c>
      <c r="N32" s="210">
        <f>'Output Dw'!L29</f>
        <v>0.1323464657310314</v>
      </c>
      <c r="O32" s="648" t="s">
        <v>612</v>
      </c>
    </row>
    <row r="33" spans="1:17">
      <c r="A33" s="239" t="s">
        <v>562</v>
      </c>
      <c r="B33" s="238" t="s">
        <v>52</v>
      </c>
      <c r="C33" s="200">
        <f>'Output Dw'!E31</f>
        <v>151.49693409745643</v>
      </c>
      <c r="D33" s="326"/>
      <c r="E33" s="199">
        <f>'Output Dw'!F31</f>
        <v>152.17646916567008</v>
      </c>
      <c r="F33" s="326"/>
      <c r="G33" s="198">
        <f>'Output Dw'!G31</f>
        <v>151.0015840296422</v>
      </c>
      <c r="H33" s="326"/>
      <c r="I33" s="211"/>
      <c r="J33" s="211"/>
      <c r="K33" s="340"/>
      <c r="L33" s="196"/>
      <c r="M33" s="196"/>
      <c r="N33" s="196"/>
      <c r="O33" s="648"/>
    </row>
    <row r="34" spans="1:17" s="293" customFormat="1">
      <c r="A34" s="239"/>
      <c r="B34" s="239"/>
      <c r="C34" s="292"/>
      <c r="D34" s="320"/>
      <c r="E34" s="196"/>
      <c r="F34" s="320"/>
      <c r="G34" s="196"/>
      <c r="H34" s="320"/>
      <c r="I34" s="196"/>
      <c r="J34" s="196"/>
      <c r="K34" s="338"/>
      <c r="L34" s="196"/>
      <c r="M34" s="196"/>
      <c r="N34" s="196"/>
      <c r="O34" s="648"/>
    </row>
    <row r="35" spans="1:17">
      <c r="A35" s="213" t="s">
        <v>540</v>
      </c>
      <c r="B35" s="201"/>
      <c r="C35" s="261">
        <f>10^(C36/20)</f>
        <v>1.1220184543019636</v>
      </c>
      <c r="D35" s="314"/>
      <c r="E35" s="261">
        <f>10^(E36/20)</f>
        <v>1.1220184543019636</v>
      </c>
      <c r="F35" s="314"/>
      <c r="G35" s="261">
        <f>10^(G36/20)</f>
        <v>1.1220184543019636</v>
      </c>
      <c r="H35" s="314"/>
      <c r="I35" s="196"/>
      <c r="J35" s="196"/>
      <c r="K35" s="338"/>
      <c r="L35" s="196"/>
      <c r="M35" s="196"/>
      <c r="N35" s="196"/>
      <c r="O35" s="648"/>
    </row>
    <row r="36" spans="1:17">
      <c r="A36" s="202" t="s">
        <v>353</v>
      </c>
      <c r="B36" s="201" t="s">
        <v>52</v>
      </c>
      <c r="C36" s="732">
        <f>'Output Dw'!E34</f>
        <v>1</v>
      </c>
      <c r="D36" s="761"/>
      <c r="E36" s="618">
        <f>'Output Dw'!F34</f>
        <v>1</v>
      </c>
      <c r="F36" s="761"/>
      <c r="G36" s="619">
        <f>'Output Dw'!G34</f>
        <v>1</v>
      </c>
      <c r="H36" s="322"/>
      <c r="I36" s="260"/>
      <c r="J36" s="260"/>
      <c r="K36" s="338"/>
      <c r="L36" s="211"/>
      <c r="M36" s="211"/>
      <c r="N36" s="211"/>
      <c r="O36" s="642" t="s">
        <v>558</v>
      </c>
    </row>
    <row r="37" spans="1:17">
      <c r="A37" s="235" t="s">
        <v>732</v>
      </c>
      <c r="B37" s="234" t="s">
        <v>52</v>
      </c>
      <c r="C37" s="724">
        <f>'Output Dw'!E35</f>
        <v>24.806472745929803</v>
      </c>
      <c r="D37" s="316"/>
      <c r="E37" s="249">
        <f>'Output Dw'!F35</f>
        <v>24.806472745929803</v>
      </c>
      <c r="F37" s="316"/>
      <c r="G37" s="248">
        <f>'Output Dw'!G35</f>
        <v>24.806472745929803</v>
      </c>
      <c r="H37" s="316"/>
      <c r="I37" s="211">
        <f>'Output Dw'!H35</f>
        <v>0</v>
      </c>
      <c r="J37" s="211">
        <f>'Output Dw'!I35</f>
        <v>0</v>
      </c>
      <c r="K37" s="338"/>
      <c r="L37" s="211"/>
      <c r="M37" s="211"/>
      <c r="N37" s="211"/>
      <c r="O37" s="648" t="s">
        <v>582</v>
      </c>
    </row>
    <row r="38" spans="1:17">
      <c r="A38" s="195" t="s">
        <v>762</v>
      </c>
      <c r="B38" s="201" t="s">
        <v>60</v>
      </c>
      <c r="C38" s="296">
        <f>'Output Dw'!E36</f>
        <v>14.2</v>
      </c>
      <c r="D38" s="625"/>
      <c r="E38" s="622">
        <f>'Output Dw'!F36</f>
        <v>14.2</v>
      </c>
      <c r="F38" s="625"/>
      <c r="G38" s="846">
        <f>'Output Dw'!G36</f>
        <v>14.2</v>
      </c>
      <c r="H38" s="317"/>
      <c r="I38" s="211">
        <f>'Output Dw'!H41</f>
        <v>0</v>
      </c>
      <c r="J38" s="211">
        <f>'Output Dw'!I41</f>
        <v>0</v>
      </c>
      <c r="K38" s="338" t="s">
        <v>533</v>
      </c>
      <c r="L38" s="287">
        <f>'Output Dw'!J41</f>
        <v>-9.3235305507569919</v>
      </c>
      <c r="M38" s="210">
        <f>'Output Dw'!K41</f>
        <v>0</v>
      </c>
      <c r="N38" s="210">
        <f>'Output Dw'!L41</f>
        <v>0</v>
      </c>
      <c r="O38" s="648" t="s">
        <v>621</v>
      </c>
    </row>
    <row r="39" spans="1:17">
      <c r="A39" s="226" t="s">
        <v>754</v>
      </c>
      <c r="B39" s="258" t="s">
        <v>539</v>
      </c>
      <c r="C39" s="224">
        <f>'Output Dw'!E37</f>
        <v>30</v>
      </c>
      <c r="D39" s="319"/>
      <c r="E39" s="251"/>
      <c r="F39" s="319"/>
      <c r="G39" s="250"/>
      <c r="H39" s="319"/>
      <c r="I39" s="196"/>
      <c r="J39" s="196"/>
      <c r="K39" s="338"/>
      <c r="L39" s="196"/>
      <c r="M39" s="196"/>
      <c r="N39" s="196"/>
      <c r="O39" s="648" t="s">
        <v>622</v>
      </c>
    </row>
    <row r="40" spans="1:17">
      <c r="A40" s="226" t="s">
        <v>735</v>
      </c>
      <c r="B40" s="258" t="s">
        <v>539</v>
      </c>
      <c r="C40" s="224">
        <f>'Output Dw'!E13</f>
        <v>0</v>
      </c>
      <c r="D40" s="322"/>
      <c r="E40" s="205">
        <f>'Output Dw'!F13</f>
        <v>0</v>
      </c>
      <c r="F40" s="322"/>
      <c r="G40" s="203">
        <f>'Output Dw'!G13</f>
        <v>0</v>
      </c>
      <c r="H40" s="322"/>
      <c r="I40" s="211">
        <f>'Output Dw'!H13</f>
        <v>0</v>
      </c>
      <c r="J40" s="211">
        <f>'Output Dw'!I13</f>
        <v>0</v>
      </c>
      <c r="K40" s="338"/>
      <c r="L40" s="196"/>
      <c r="M40" s="196"/>
      <c r="N40" s="196"/>
      <c r="O40" s="648" t="s">
        <v>583</v>
      </c>
    </row>
    <row r="41" spans="1:17">
      <c r="A41" s="202" t="s">
        <v>736</v>
      </c>
      <c r="B41" s="201" t="s">
        <v>52</v>
      </c>
      <c r="C41" s="240">
        <f>'Output Dw'!E14</f>
        <v>0</v>
      </c>
      <c r="D41" s="317"/>
      <c r="E41" s="618">
        <f>'Output Dw'!F14</f>
        <v>0</v>
      </c>
      <c r="F41" s="317"/>
      <c r="G41" s="619">
        <f>'Output Dw'!G14</f>
        <v>0</v>
      </c>
      <c r="H41" s="317"/>
      <c r="I41" s="211">
        <f>'Output Dw'!H14</f>
        <v>0</v>
      </c>
      <c r="J41" s="211">
        <f>'Output Dw'!I14</f>
        <v>0</v>
      </c>
      <c r="K41" s="338" t="s">
        <v>533</v>
      </c>
      <c r="L41" s="294">
        <f>'Output Dw'!J14</f>
        <v>0</v>
      </c>
      <c r="M41" s="210">
        <f>'Output Dw'!K14</f>
        <v>0</v>
      </c>
      <c r="N41" s="210">
        <f>'Output Dw'!L14</f>
        <v>0</v>
      </c>
      <c r="O41" s="642" t="s">
        <v>563</v>
      </c>
    </row>
    <row r="42" spans="1:17">
      <c r="A42" s="195" t="s">
        <v>362</v>
      </c>
      <c r="B42" s="201" t="s">
        <v>70</v>
      </c>
      <c r="C42" s="200">
        <f>'Output Dw'!E40</f>
        <v>23.523530550756991</v>
      </c>
      <c r="D42" s="762"/>
      <c r="E42" s="199">
        <f>'Output Dw'!F40</f>
        <v>23.523530550756991</v>
      </c>
      <c r="F42" s="762"/>
      <c r="G42" s="763">
        <f>'Output Dw'!G40</f>
        <v>23.523530550756991</v>
      </c>
      <c r="H42" s="349"/>
      <c r="I42" s="211">
        <f>'Output Dw'!H40</f>
        <v>0</v>
      </c>
      <c r="J42" s="211">
        <f>'Output Dw'!I40</f>
        <v>0</v>
      </c>
      <c r="K42" s="338" t="s">
        <v>519</v>
      </c>
      <c r="L42" s="289">
        <f>'Output Dw'!J40</f>
        <v>23.523530550756991</v>
      </c>
      <c r="M42" s="210">
        <f>'Output Dw'!K40</f>
        <v>0</v>
      </c>
      <c r="N42" s="210">
        <f>'Output Dw'!L40</f>
        <v>0</v>
      </c>
      <c r="O42" s="648" t="s">
        <v>623</v>
      </c>
    </row>
    <row r="43" spans="1:17">
      <c r="A43" s="222" t="s">
        <v>360</v>
      </c>
      <c r="B43" s="201" t="s">
        <v>67</v>
      </c>
      <c r="C43" s="230">
        <f>'Output Dw'!E41</f>
        <v>-9.3235305507569919</v>
      </c>
      <c r="D43" s="350"/>
      <c r="E43" s="229">
        <f>'Output Dw'!F41</f>
        <v>-9.3235305507569919</v>
      </c>
      <c r="F43" s="350"/>
      <c r="G43" s="228">
        <f>'Output Dw'!G41</f>
        <v>-9.3235305507569919</v>
      </c>
      <c r="H43" s="350"/>
      <c r="I43" s="211">
        <f>'Output Dw'!H41</f>
        <v>0</v>
      </c>
      <c r="J43" s="211">
        <f>'Output Dw'!I41</f>
        <v>0</v>
      </c>
      <c r="K43" s="338"/>
      <c r="L43" s="210">
        <f>'Output Dw'!J41-C41</f>
        <v>-9.3235305507569919</v>
      </c>
      <c r="M43" s="211">
        <f>'Output Dw'!K41</f>
        <v>0</v>
      </c>
      <c r="N43" s="211">
        <f>'Output Dw'!L41</f>
        <v>0</v>
      </c>
      <c r="O43" s="642" t="s">
        <v>564</v>
      </c>
      <c r="Q43" s="293"/>
    </row>
    <row r="44" spans="1:17">
      <c r="A44" s="226"/>
      <c r="B44" s="218"/>
      <c r="C44" s="204"/>
      <c r="D44" s="322"/>
      <c r="E44" s="204"/>
      <c r="F44" s="322"/>
      <c r="G44" s="204"/>
      <c r="H44" s="322"/>
      <c r="I44" s="196"/>
      <c r="J44" s="196"/>
      <c r="K44" s="338"/>
      <c r="L44" s="211"/>
      <c r="M44" s="211"/>
      <c r="N44" s="211"/>
      <c r="O44" s="646"/>
    </row>
    <row r="45" spans="1:17">
      <c r="A45" s="226" t="s">
        <v>518</v>
      </c>
      <c r="B45" s="218" t="s">
        <v>517</v>
      </c>
      <c r="C45" s="232">
        <v>1.3806503000000001E-23</v>
      </c>
      <c r="D45" s="329"/>
      <c r="E45" s="231"/>
      <c r="F45" s="329"/>
      <c r="G45" s="197"/>
      <c r="H45" s="329"/>
      <c r="I45" s="196"/>
      <c r="J45" s="196"/>
      <c r="K45" s="338"/>
      <c r="L45" s="196"/>
      <c r="M45" s="196"/>
      <c r="N45" s="196"/>
      <c r="O45" s="642" t="s">
        <v>516</v>
      </c>
    </row>
    <row r="46" spans="1:17" ht="12.6">
      <c r="A46" s="226" t="s">
        <v>748</v>
      </c>
      <c r="B46" s="218" t="s">
        <v>513</v>
      </c>
      <c r="C46" s="746">
        <f>'Output Dw'!E32</f>
        <v>-136.60606072506945</v>
      </c>
      <c r="D46" s="330"/>
      <c r="E46" s="199">
        <f>'Output Dw'!F32</f>
        <v>-137.28559579328311</v>
      </c>
      <c r="F46" s="330"/>
      <c r="G46" s="747">
        <f>'Output Dw'!G32</f>
        <v>-133.10041070061541</v>
      </c>
      <c r="H46" s="330"/>
      <c r="I46" s="214"/>
      <c r="J46" s="214"/>
      <c r="K46" s="341"/>
      <c r="L46" s="289">
        <f>'[1]Output Up'!J37</f>
        <v>0</v>
      </c>
      <c r="M46" s="214"/>
      <c r="N46" s="225"/>
      <c r="O46" s="191" t="s">
        <v>589</v>
      </c>
    </row>
    <row r="47" spans="1:17">
      <c r="A47" s="227" t="s">
        <v>565</v>
      </c>
      <c r="B47" s="218" t="s">
        <v>566</v>
      </c>
      <c r="C47" s="230">
        <f>'Output Dw'!E42</f>
        <v>69.179535351786569</v>
      </c>
      <c r="D47" s="351"/>
      <c r="E47" s="229">
        <f>'Output Dw'!F42</f>
        <v>68.500000283572916</v>
      </c>
      <c r="F47" s="351"/>
      <c r="G47" s="602">
        <f>'Output Dw'!G42</f>
        <v>72.685185376240611</v>
      </c>
      <c r="H47" s="351"/>
      <c r="I47" s="196"/>
      <c r="J47" s="196"/>
      <c r="K47" s="338"/>
      <c r="L47" s="289">
        <f>'Output Dw'!J42</f>
        <v>70.592592829906764</v>
      </c>
      <c r="M47" s="214"/>
      <c r="N47" s="225"/>
      <c r="O47" s="642" t="s">
        <v>514</v>
      </c>
    </row>
    <row r="48" spans="1:17">
      <c r="A48" s="227"/>
      <c r="B48" s="218"/>
      <c r="C48" s="217"/>
      <c r="D48" s="332"/>
      <c r="E48" s="197"/>
      <c r="F48" s="332"/>
      <c r="G48" s="197"/>
      <c r="H48" s="332"/>
      <c r="I48" s="196"/>
      <c r="J48" s="196"/>
      <c r="K48" s="338"/>
      <c r="L48" s="216"/>
      <c r="M48" s="215"/>
      <c r="N48" s="214"/>
    </row>
    <row r="49" spans="1:15">
      <c r="A49" s="213" t="s">
        <v>568</v>
      </c>
      <c r="B49" s="218"/>
      <c r="C49" s="204"/>
      <c r="D49" s="322"/>
      <c r="E49" s="204"/>
      <c r="F49" s="322"/>
      <c r="G49" s="204"/>
      <c r="H49" s="322"/>
      <c r="I49" s="196"/>
      <c r="J49" s="196"/>
      <c r="K49" s="338"/>
      <c r="L49" s="211"/>
      <c r="M49" s="196"/>
      <c r="N49" s="196"/>
    </row>
    <row r="50" spans="1:15">
      <c r="A50" s="223" t="s">
        <v>755</v>
      </c>
      <c r="B50" s="269" t="s">
        <v>52</v>
      </c>
      <c r="C50" s="200">
        <f>'Output Dw'!E71</f>
        <v>0.60368626255921543</v>
      </c>
      <c r="D50" s="322"/>
      <c r="E50" s="199">
        <f>'Output Dw'!F71</f>
        <v>0.76104873001581419</v>
      </c>
      <c r="F50" s="322"/>
      <c r="G50" s="198">
        <f>'Output Dw'!G71</f>
        <v>0.51182768591748762</v>
      </c>
      <c r="H50" s="322"/>
      <c r="I50" s="211">
        <f>'Output Dw'!H71</f>
        <v>0.15736246745659876</v>
      </c>
      <c r="J50" s="211">
        <f>'Output Dw'!I71</f>
        <v>-9.1858576641727807E-2</v>
      </c>
      <c r="K50" s="338" t="s">
        <v>502</v>
      </c>
      <c r="L50" s="289">
        <f>'Output Dw'!J71</f>
        <v>0.625520892830839</v>
      </c>
      <c r="M50" s="210">
        <f>'Output Dw'!K71</f>
        <v>2.647557585781446E-3</v>
      </c>
      <c r="N50" s="210">
        <f>'Output Dw'!L71</f>
        <v>2.4762946164029104E-2</v>
      </c>
    </row>
    <row r="51" spans="1:15">
      <c r="A51" s="223" t="s">
        <v>756</v>
      </c>
      <c r="B51" s="269" t="s">
        <v>52</v>
      </c>
      <c r="C51" s="296">
        <f>'Output Dw'!E72</f>
        <v>1</v>
      </c>
      <c r="D51" s="352"/>
      <c r="E51" s="622">
        <f>'Output Dw'!F72</f>
        <v>1</v>
      </c>
      <c r="F51" s="352"/>
      <c r="G51" s="623">
        <f>'Output Dw'!G72</f>
        <v>1</v>
      </c>
      <c r="H51" s="352"/>
      <c r="I51" s="211">
        <f>'Output Dw'!H72</f>
        <v>0</v>
      </c>
      <c r="J51" s="211">
        <f>'Output Dw'!I72</f>
        <v>0</v>
      </c>
      <c r="K51" s="338" t="s">
        <v>502</v>
      </c>
      <c r="L51" s="289">
        <f>'Output Dw'!J72</f>
        <v>1</v>
      </c>
      <c r="M51" s="210">
        <f>'Output Dw'!K72</f>
        <v>0</v>
      </c>
      <c r="N51" s="210">
        <f>'Output Dw'!L72</f>
        <v>0</v>
      </c>
      <c r="O51" s="648" t="s">
        <v>628</v>
      </c>
    </row>
    <row r="52" spans="1:15">
      <c r="A52" s="223" t="s">
        <v>757</v>
      </c>
      <c r="B52" s="269" t="s">
        <v>252</v>
      </c>
      <c r="C52" s="224">
        <f>'Output Dw'!E73</f>
        <v>67.575849089227347</v>
      </c>
      <c r="D52" s="322"/>
      <c r="E52" s="205">
        <f>'Output Dw'!F73</f>
        <v>66.738951553557101</v>
      </c>
      <c r="F52" s="322"/>
      <c r="G52" s="203">
        <f>'Output Dw'!G73</f>
        <v>71.17335769032313</v>
      </c>
      <c r="H52" s="322"/>
      <c r="I52" s="196"/>
      <c r="J52" s="196"/>
      <c r="K52" s="338"/>
      <c r="L52" s="289">
        <f>'Output Dw'!J73</f>
        <v>68.956154621940115</v>
      </c>
      <c r="M52" s="196"/>
      <c r="N52" s="196"/>
      <c r="O52" s="642" t="s">
        <v>501</v>
      </c>
    </row>
    <row r="53" spans="1:15">
      <c r="A53" s="297" t="s">
        <v>758</v>
      </c>
      <c r="B53" s="295" t="s">
        <v>729</v>
      </c>
      <c r="C53" s="298">
        <f>'Output Dw'!E74*0.001</f>
        <v>250</v>
      </c>
      <c r="D53" s="321"/>
      <c r="E53" s="251"/>
      <c r="F53" s="321"/>
      <c r="G53" s="250"/>
      <c r="H53" s="321"/>
      <c r="I53" s="196"/>
      <c r="J53" s="196"/>
      <c r="K53" s="338"/>
      <c r="L53" s="196"/>
      <c r="M53" s="196"/>
      <c r="N53" s="196"/>
      <c r="O53" s="649" t="s">
        <v>687</v>
      </c>
    </row>
    <row r="54" spans="1:15">
      <c r="A54" s="297" t="s">
        <v>758</v>
      </c>
      <c r="B54" s="295" t="s">
        <v>252</v>
      </c>
      <c r="C54" s="200">
        <f>'Output Dw'!E75</f>
        <v>53.979400086720375</v>
      </c>
      <c r="D54" s="353"/>
      <c r="E54" s="299"/>
      <c r="F54" s="353"/>
      <c r="G54" s="250"/>
      <c r="H54" s="353"/>
      <c r="I54" s="196"/>
      <c r="J54" s="196"/>
      <c r="K54" s="338"/>
      <c r="L54" s="196"/>
      <c r="M54" s="196"/>
      <c r="N54" s="196"/>
      <c r="O54" s="642" t="s">
        <v>569</v>
      </c>
    </row>
    <row r="55" spans="1:15">
      <c r="A55" s="297" t="s">
        <v>759</v>
      </c>
      <c r="B55" s="295" t="s">
        <v>52</v>
      </c>
      <c r="C55" s="224">
        <f>'Output Dw'!E76</f>
        <v>13.596449002506972</v>
      </c>
      <c r="D55" s="322"/>
      <c r="E55" s="205">
        <f>'Output Dw'!F76</f>
        <v>12.759551466836726</v>
      </c>
      <c r="F55" s="322"/>
      <c r="G55" s="203">
        <f>'Output Dw'!G76</f>
        <v>17.193957603602755</v>
      </c>
      <c r="H55" s="322"/>
      <c r="I55" s="211"/>
      <c r="J55" s="211"/>
      <c r="K55" s="338"/>
      <c r="L55" s="289">
        <f>'Output Dw'!J76</f>
        <v>14.97675453521974</v>
      </c>
      <c r="M55" s="211"/>
      <c r="N55" s="211"/>
      <c r="O55" s="642" t="s">
        <v>570</v>
      </c>
    </row>
    <row r="56" spans="1:15">
      <c r="A56" s="223" t="s">
        <v>760</v>
      </c>
      <c r="B56" s="269" t="s">
        <v>52</v>
      </c>
      <c r="C56" s="748">
        <f>'Output Dw'!E77</f>
        <v>12.204742572509083</v>
      </c>
      <c r="D56" s="765"/>
      <c r="E56" s="749">
        <f>'Output Dw'!F77</f>
        <v>12.204742572509083</v>
      </c>
      <c r="F56" s="765"/>
      <c r="G56" s="750">
        <f>'Output Dw'!G77</f>
        <v>12.204742572509083</v>
      </c>
      <c r="H56" s="354"/>
      <c r="I56" s="196"/>
      <c r="J56" s="196"/>
      <c r="K56" s="338"/>
      <c r="L56" s="300">
        <f>'Output Dw'!J77</f>
        <v>12.204742572509083</v>
      </c>
      <c r="M56" s="196"/>
      <c r="N56" s="196"/>
      <c r="O56" s="649" t="s">
        <v>571</v>
      </c>
    </row>
    <row r="57" spans="1:15">
      <c r="A57" s="222" t="s">
        <v>761</v>
      </c>
      <c r="B57" s="201" t="s">
        <v>52</v>
      </c>
      <c r="C57" s="230">
        <f>'Output Dw'!E79</f>
        <v>1.391706429997889</v>
      </c>
      <c r="D57" s="322"/>
      <c r="E57" s="229">
        <f>'Output Dw'!F79</f>
        <v>0.55480889432764258</v>
      </c>
      <c r="F57" s="322"/>
      <c r="G57" s="228">
        <f>'Output Dw'!G79</f>
        <v>4.9892150310936714</v>
      </c>
      <c r="H57" s="322"/>
      <c r="I57" s="196"/>
      <c r="J57" s="196"/>
      <c r="K57" s="338"/>
      <c r="L57" s="289">
        <f>'Output Dw'!J79</f>
        <v>2.772011962710657</v>
      </c>
      <c r="M57" s="196"/>
      <c r="N57" s="211"/>
      <c r="O57" s="642" t="s">
        <v>567</v>
      </c>
    </row>
    <row r="58" spans="1:15">
      <c r="A58" s="202" t="s">
        <v>746</v>
      </c>
      <c r="B58" s="218" t="s">
        <v>52</v>
      </c>
      <c r="C58" s="753">
        <f>'Output Dw'!E80</f>
        <v>0.46177761902699999</v>
      </c>
      <c r="D58" s="332"/>
      <c r="E58" s="197"/>
      <c r="F58" s="332"/>
      <c r="G58" s="197"/>
      <c r="H58" s="332"/>
      <c r="I58" s="196"/>
      <c r="J58" s="196"/>
      <c r="K58" s="338"/>
      <c r="L58" s="196"/>
      <c r="M58" s="215" t="s">
        <v>505</v>
      </c>
      <c r="N58" s="210">
        <f>'Output Dw'!L80</f>
        <v>0.593020302526162</v>
      </c>
      <c r="O58" s="642" t="s">
        <v>567</v>
      </c>
    </row>
    <row r="59" spans="1:15">
      <c r="A59" s="202" t="s">
        <v>747</v>
      </c>
      <c r="B59" s="218" t="s">
        <v>52</v>
      </c>
      <c r="C59" s="753">
        <f>'Output Dw'!E81</f>
        <v>0.88495057710345693</v>
      </c>
      <c r="D59" s="332"/>
      <c r="E59" s="197"/>
      <c r="F59" s="332"/>
      <c r="G59" s="197"/>
      <c r="H59" s="332"/>
      <c r="I59" s="196"/>
      <c r="J59" s="196"/>
      <c r="K59" s="338"/>
      <c r="L59" s="216"/>
      <c r="M59" s="215" t="s">
        <v>504</v>
      </c>
      <c r="N59" s="210">
        <f>'Output Dw'!L81</f>
        <v>0.25680149444276323</v>
      </c>
      <c r="O59" s="642" t="s">
        <v>567</v>
      </c>
    </row>
    <row r="62" spans="1:15">
      <c r="E62" s="190"/>
      <c r="G62" s="301"/>
      <c r="I62" s="302"/>
      <c r="K62" s="355"/>
      <c r="M62" s="302"/>
    </row>
    <row r="63" spans="1:15">
      <c r="G63" s="303"/>
      <c r="I63" s="302"/>
      <c r="K63" s="355"/>
      <c r="M63" s="302"/>
    </row>
    <row r="64" spans="1:15">
      <c r="G64" s="303"/>
      <c r="I64" s="302"/>
      <c r="K64" s="355"/>
      <c r="M64" s="302"/>
    </row>
    <row r="65" spans="7:13">
      <c r="G65" s="303"/>
      <c r="I65" s="302"/>
      <c r="K65" s="355"/>
      <c r="M65" s="302"/>
    </row>
    <row r="109" spans="16:16">
      <c r="P109" s="193"/>
    </row>
    <row r="110" spans="16:16">
      <c r="P110" s="193"/>
    </row>
    <row r="111" spans="16:16">
      <c r="P111" s="193"/>
    </row>
  </sheetData>
  <mergeCells count="3">
    <mergeCell ref="B8:C8"/>
    <mergeCell ref="B9:C9"/>
    <mergeCell ref="B7:C7"/>
  </mergeCells>
  <pageMargins left="0.7" right="0.7" top="0.75" bottom="0.75" header="0.3" footer="0.3"/>
  <pageSetup paperSize="9" orientation="landscape" r:id="rId1"/>
  <headerFooter>
    <oddFooter>&amp;C&amp;1#&amp;"Calibri"&amp;10&amp;K000000Company General Use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4E602471-88D8-415D-903B-E29A4A6A2715}">
          <x14:formula1>
            <xm:f>"Uniform, Triangular, Gaussian"</xm:f>
          </x14:formula1>
          <xm:sqref>JG65571:JG65574 TC65571:TC65574 ACY65571:ACY65574 AMU65571:AMU65574 AWQ65571:AWQ65574 BGM65571:BGM65574 BQI65571:BQI65574 CAE65571:CAE65574 CKA65571:CKA65574 CTW65571:CTW65574 DDS65571:DDS65574 DNO65571:DNO65574 DXK65571:DXK65574 EHG65571:EHG65574 ERC65571:ERC65574 FAY65571:FAY65574 FKU65571:FKU65574 FUQ65571:FUQ65574 GEM65571:GEM65574 GOI65571:GOI65574 GYE65571:GYE65574 HIA65571:HIA65574 HRW65571:HRW65574 IBS65571:IBS65574 ILO65571:ILO65574 IVK65571:IVK65574 JFG65571:JFG65574 JPC65571:JPC65574 JYY65571:JYY65574 KIU65571:KIU65574 KSQ65571:KSQ65574 LCM65571:LCM65574 LMI65571:LMI65574 LWE65571:LWE65574 MGA65571:MGA65574 MPW65571:MPW65574 MZS65571:MZS65574 NJO65571:NJO65574 NTK65571:NTK65574 ODG65571:ODG65574 ONC65571:ONC65574 OWY65571:OWY65574 PGU65571:PGU65574 PQQ65571:PQQ65574 QAM65571:QAM65574 QKI65571:QKI65574 QUE65571:QUE65574 REA65571:REA65574 RNW65571:RNW65574 RXS65571:RXS65574 SHO65571:SHO65574 SRK65571:SRK65574 TBG65571:TBG65574 TLC65571:TLC65574 TUY65571:TUY65574 UEU65571:UEU65574 UOQ65571:UOQ65574 UYM65571:UYM65574 VII65571:VII65574 VSE65571:VSE65574 WCA65571:WCA65574 WLW65571:WLW65574 WVS65571:WVS65574 JG131107:JG131110 TC131107:TC131110 ACY131107:ACY131110 AMU131107:AMU131110 AWQ131107:AWQ131110 BGM131107:BGM131110 BQI131107:BQI131110 CAE131107:CAE131110 CKA131107:CKA131110 CTW131107:CTW131110 DDS131107:DDS131110 DNO131107:DNO131110 DXK131107:DXK131110 EHG131107:EHG131110 ERC131107:ERC131110 FAY131107:FAY131110 FKU131107:FKU131110 FUQ131107:FUQ131110 GEM131107:GEM131110 GOI131107:GOI131110 GYE131107:GYE131110 HIA131107:HIA131110 HRW131107:HRW131110 IBS131107:IBS131110 ILO131107:ILO131110 IVK131107:IVK131110 JFG131107:JFG131110 JPC131107:JPC131110 JYY131107:JYY131110 KIU131107:KIU131110 KSQ131107:KSQ131110 LCM131107:LCM131110 LMI131107:LMI131110 LWE131107:LWE131110 MGA131107:MGA131110 MPW131107:MPW131110 MZS131107:MZS131110 NJO131107:NJO131110 NTK131107:NTK131110 ODG131107:ODG131110 ONC131107:ONC131110 OWY131107:OWY131110 PGU131107:PGU131110 PQQ131107:PQQ131110 QAM131107:QAM131110 QKI131107:QKI131110 QUE131107:QUE131110 REA131107:REA131110 RNW131107:RNW131110 RXS131107:RXS131110 SHO131107:SHO131110 SRK131107:SRK131110 TBG131107:TBG131110 TLC131107:TLC131110 TUY131107:TUY131110 UEU131107:UEU131110 UOQ131107:UOQ131110 UYM131107:UYM131110 VII131107:VII131110 VSE131107:VSE131110 WCA131107:WCA131110 WLW131107:WLW131110 WVS131107:WVS131110 JG196643:JG196646 TC196643:TC196646 ACY196643:ACY196646 AMU196643:AMU196646 AWQ196643:AWQ196646 BGM196643:BGM196646 BQI196643:BQI196646 CAE196643:CAE196646 CKA196643:CKA196646 CTW196643:CTW196646 DDS196643:DDS196646 DNO196643:DNO196646 DXK196643:DXK196646 EHG196643:EHG196646 ERC196643:ERC196646 FAY196643:FAY196646 FKU196643:FKU196646 FUQ196643:FUQ196646 GEM196643:GEM196646 GOI196643:GOI196646 GYE196643:GYE196646 HIA196643:HIA196646 HRW196643:HRW196646 IBS196643:IBS196646 ILO196643:ILO196646 IVK196643:IVK196646 JFG196643:JFG196646 JPC196643:JPC196646 JYY196643:JYY196646 KIU196643:KIU196646 KSQ196643:KSQ196646 LCM196643:LCM196646 LMI196643:LMI196646 LWE196643:LWE196646 MGA196643:MGA196646 MPW196643:MPW196646 MZS196643:MZS196646 NJO196643:NJO196646 NTK196643:NTK196646 ODG196643:ODG196646 ONC196643:ONC196646 OWY196643:OWY196646 PGU196643:PGU196646 PQQ196643:PQQ196646 QAM196643:QAM196646 QKI196643:QKI196646 QUE196643:QUE196646 REA196643:REA196646 RNW196643:RNW196646 RXS196643:RXS196646 SHO196643:SHO196646 SRK196643:SRK196646 TBG196643:TBG196646 TLC196643:TLC196646 TUY196643:TUY196646 UEU196643:UEU196646 UOQ196643:UOQ196646 UYM196643:UYM196646 VII196643:VII196646 VSE196643:VSE196646 WCA196643:WCA196646 WLW196643:WLW196646 WVS196643:WVS196646 JG262179:JG262182 TC262179:TC262182 ACY262179:ACY262182 AMU262179:AMU262182 AWQ262179:AWQ262182 BGM262179:BGM262182 BQI262179:BQI262182 CAE262179:CAE262182 CKA262179:CKA262182 CTW262179:CTW262182 DDS262179:DDS262182 DNO262179:DNO262182 DXK262179:DXK262182 EHG262179:EHG262182 ERC262179:ERC262182 FAY262179:FAY262182 FKU262179:FKU262182 FUQ262179:FUQ262182 GEM262179:GEM262182 GOI262179:GOI262182 GYE262179:GYE262182 HIA262179:HIA262182 HRW262179:HRW262182 IBS262179:IBS262182 ILO262179:ILO262182 IVK262179:IVK262182 JFG262179:JFG262182 JPC262179:JPC262182 JYY262179:JYY262182 KIU262179:KIU262182 KSQ262179:KSQ262182 LCM262179:LCM262182 LMI262179:LMI262182 LWE262179:LWE262182 MGA262179:MGA262182 MPW262179:MPW262182 MZS262179:MZS262182 NJO262179:NJO262182 NTK262179:NTK262182 ODG262179:ODG262182 ONC262179:ONC262182 OWY262179:OWY262182 PGU262179:PGU262182 PQQ262179:PQQ262182 QAM262179:QAM262182 QKI262179:QKI262182 QUE262179:QUE262182 REA262179:REA262182 RNW262179:RNW262182 RXS262179:RXS262182 SHO262179:SHO262182 SRK262179:SRK262182 TBG262179:TBG262182 TLC262179:TLC262182 TUY262179:TUY262182 UEU262179:UEU262182 UOQ262179:UOQ262182 UYM262179:UYM262182 VII262179:VII262182 VSE262179:VSE262182 WCA262179:WCA262182 WLW262179:WLW262182 WVS262179:WVS262182 JG327715:JG327718 TC327715:TC327718 ACY327715:ACY327718 AMU327715:AMU327718 AWQ327715:AWQ327718 BGM327715:BGM327718 BQI327715:BQI327718 CAE327715:CAE327718 CKA327715:CKA327718 CTW327715:CTW327718 DDS327715:DDS327718 DNO327715:DNO327718 DXK327715:DXK327718 EHG327715:EHG327718 ERC327715:ERC327718 FAY327715:FAY327718 FKU327715:FKU327718 FUQ327715:FUQ327718 GEM327715:GEM327718 GOI327715:GOI327718 GYE327715:GYE327718 HIA327715:HIA327718 HRW327715:HRW327718 IBS327715:IBS327718 ILO327715:ILO327718 IVK327715:IVK327718 JFG327715:JFG327718 JPC327715:JPC327718 JYY327715:JYY327718 KIU327715:KIU327718 KSQ327715:KSQ327718 LCM327715:LCM327718 LMI327715:LMI327718 LWE327715:LWE327718 MGA327715:MGA327718 MPW327715:MPW327718 MZS327715:MZS327718 NJO327715:NJO327718 NTK327715:NTK327718 ODG327715:ODG327718 ONC327715:ONC327718 OWY327715:OWY327718 PGU327715:PGU327718 PQQ327715:PQQ327718 QAM327715:QAM327718 QKI327715:QKI327718 QUE327715:QUE327718 REA327715:REA327718 RNW327715:RNW327718 RXS327715:RXS327718 SHO327715:SHO327718 SRK327715:SRK327718 TBG327715:TBG327718 TLC327715:TLC327718 TUY327715:TUY327718 UEU327715:UEU327718 UOQ327715:UOQ327718 UYM327715:UYM327718 VII327715:VII327718 VSE327715:VSE327718 WCA327715:WCA327718 WLW327715:WLW327718 WVS327715:WVS327718 JG393251:JG393254 TC393251:TC393254 ACY393251:ACY393254 AMU393251:AMU393254 AWQ393251:AWQ393254 BGM393251:BGM393254 BQI393251:BQI393254 CAE393251:CAE393254 CKA393251:CKA393254 CTW393251:CTW393254 DDS393251:DDS393254 DNO393251:DNO393254 DXK393251:DXK393254 EHG393251:EHG393254 ERC393251:ERC393254 FAY393251:FAY393254 FKU393251:FKU393254 FUQ393251:FUQ393254 GEM393251:GEM393254 GOI393251:GOI393254 GYE393251:GYE393254 HIA393251:HIA393254 HRW393251:HRW393254 IBS393251:IBS393254 ILO393251:ILO393254 IVK393251:IVK393254 JFG393251:JFG393254 JPC393251:JPC393254 JYY393251:JYY393254 KIU393251:KIU393254 KSQ393251:KSQ393254 LCM393251:LCM393254 LMI393251:LMI393254 LWE393251:LWE393254 MGA393251:MGA393254 MPW393251:MPW393254 MZS393251:MZS393254 NJO393251:NJO393254 NTK393251:NTK393254 ODG393251:ODG393254 ONC393251:ONC393254 OWY393251:OWY393254 PGU393251:PGU393254 PQQ393251:PQQ393254 QAM393251:QAM393254 QKI393251:QKI393254 QUE393251:QUE393254 REA393251:REA393254 RNW393251:RNW393254 RXS393251:RXS393254 SHO393251:SHO393254 SRK393251:SRK393254 TBG393251:TBG393254 TLC393251:TLC393254 TUY393251:TUY393254 UEU393251:UEU393254 UOQ393251:UOQ393254 UYM393251:UYM393254 VII393251:VII393254 VSE393251:VSE393254 WCA393251:WCA393254 WLW393251:WLW393254 WVS393251:WVS393254 JG458787:JG458790 TC458787:TC458790 ACY458787:ACY458790 AMU458787:AMU458790 AWQ458787:AWQ458790 BGM458787:BGM458790 BQI458787:BQI458790 CAE458787:CAE458790 CKA458787:CKA458790 CTW458787:CTW458790 DDS458787:DDS458790 DNO458787:DNO458790 DXK458787:DXK458790 EHG458787:EHG458790 ERC458787:ERC458790 FAY458787:FAY458790 FKU458787:FKU458790 FUQ458787:FUQ458790 GEM458787:GEM458790 GOI458787:GOI458790 GYE458787:GYE458790 HIA458787:HIA458790 HRW458787:HRW458790 IBS458787:IBS458790 ILO458787:ILO458790 IVK458787:IVK458790 JFG458787:JFG458790 JPC458787:JPC458790 JYY458787:JYY458790 KIU458787:KIU458790 KSQ458787:KSQ458790 LCM458787:LCM458790 LMI458787:LMI458790 LWE458787:LWE458790 MGA458787:MGA458790 MPW458787:MPW458790 MZS458787:MZS458790 NJO458787:NJO458790 NTK458787:NTK458790 ODG458787:ODG458790 ONC458787:ONC458790 OWY458787:OWY458790 PGU458787:PGU458790 PQQ458787:PQQ458790 QAM458787:QAM458790 QKI458787:QKI458790 QUE458787:QUE458790 REA458787:REA458790 RNW458787:RNW458790 RXS458787:RXS458790 SHO458787:SHO458790 SRK458787:SRK458790 TBG458787:TBG458790 TLC458787:TLC458790 TUY458787:TUY458790 UEU458787:UEU458790 UOQ458787:UOQ458790 UYM458787:UYM458790 VII458787:VII458790 VSE458787:VSE458790 WCA458787:WCA458790 WLW458787:WLW458790 WVS458787:WVS458790 JG524323:JG524326 TC524323:TC524326 ACY524323:ACY524326 AMU524323:AMU524326 AWQ524323:AWQ524326 BGM524323:BGM524326 BQI524323:BQI524326 CAE524323:CAE524326 CKA524323:CKA524326 CTW524323:CTW524326 DDS524323:DDS524326 DNO524323:DNO524326 DXK524323:DXK524326 EHG524323:EHG524326 ERC524323:ERC524326 FAY524323:FAY524326 FKU524323:FKU524326 FUQ524323:FUQ524326 GEM524323:GEM524326 GOI524323:GOI524326 GYE524323:GYE524326 HIA524323:HIA524326 HRW524323:HRW524326 IBS524323:IBS524326 ILO524323:ILO524326 IVK524323:IVK524326 JFG524323:JFG524326 JPC524323:JPC524326 JYY524323:JYY524326 KIU524323:KIU524326 KSQ524323:KSQ524326 LCM524323:LCM524326 LMI524323:LMI524326 LWE524323:LWE524326 MGA524323:MGA524326 MPW524323:MPW524326 MZS524323:MZS524326 NJO524323:NJO524326 NTK524323:NTK524326 ODG524323:ODG524326 ONC524323:ONC524326 OWY524323:OWY524326 PGU524323:PGU524326 PQQ524323:PQQ524326 QAM524323:QAM524326 QKI524323:QKI524326 QUE524323:QUE524326 REA524323:REA524326 RNW524323:RNW524326 RXS524323:RXS524326 SHO524323:SHO524326 SRK524323:SRK524326 TBG524323:TBG524326 TLC524323:TLC524326 TUY524323:TUY524326 UEU524323:UEU524326 UOQ524323:UOQ524326 UYM524323:UYM524326 VII524323:VII524326 VSE524323:VSE524326 WCA524323:WCA524326 WLW524323:WLW524326 WVS524323:WVS524326 JG589859:JG589862 TC589859:TC589862 ACY589859:ACY589862 AMU589859:AMU589862 AWQ589859:AWQ589862 BGM589859:BGM589862 BQI589859:BQI589862 CAE589859:CAE589862 CKA589859:CKA589862 CTW589859:CTW589862 DDS589859:DDS589862 DNO589859:DNO589862 DXK589859:DXK589862 EHG589859:EHG589862 ERC589859:ERC589862 FAY589859:FAY589862 FKU589859:FKU589862 FUQ589859:FUQ589862 GEM589859:GEM589862 GOI589859:GOI589862 GYE589859:GYE589862 HIA589859:HIA589862 HRW589859:HRW589862 IBS589859:IBS589862 ILO589859:ILO589862 IVK589859:IVK589862 JFG589859:JFG589862 JPC589859:JPC589862 JYY589859:JYY589862 KIU589859:KIU589862 KSQ589859:KSQ589862 LCM589859:LCM589862 LMI589859:LMI589862 LWE589859:LWE589862 MGA589859:MGA589862 MPW589859:MPW589862 MZS589859:MZS589862 NJO589859:NJO589862 NTK589859:NTK589862 ODG589859:ODG589862 ONC589859:ONC589862 OWY589859:OWY589862 PGU589859:PGU589862 PQQ589859:PQQ589862 QAM589859:QAM589862 QKI589859:QKI589862 QUE589859:QUE589862 REA589859:REA589862 RNW589859:RNW589862 RXS589859:RXS589862 SHO589859:SHO589862 SRK589859:SRK589862 TBG589859:TBG589862 TLC589859:TLC589862 TUY589859:TUY589862 UEU589859:UEU589862 UOQ589859:UOQ589862 UYM589859:UYM589862 VII589859:VII589862 VSE589859:VSE589862 WCA589859:WCA589862 WLW589859:WLW589862 WVS589859:WVS589862 JG655395:JG655398 TC655395:TC655398 ACY655395:ACY655398 AMU655395:AMU655398 AWQ655395:AWQ655398 BGM655395:BGM655398 BQI655395:BQI655398 CAE655395:CAE655398 CKA655395:CKA655398 CTW655395:CTW655398 DDS655395:DDS655398 DNO655395:DNO655398 DXK655395:DXK655398 EHG655395:EHG655398 ERC655395:ERC655398 FAY655395:FAY655398 FKU655395:FKU655398 FUQ655395:FUQ655398 GEM655395:GEM655398 GOI655395:GOI655398 GYE655395:GYE655398 HIA655395:HIA655398 HRW655395:HRW655398 IBS655395:IBS655398 ILO655395:ILO655398 IVK655395:IVK655398 JFG655395:JFG655398 JPC655395:JPC655398 JYY655395:JYY655398 KIU655395:KIU655398 KSQ655395:KSQ655398 LCM655395:LCM655398 LMI655395:LMI655398 LWE655395:LWE655398 MGA655395:MGA655398 MPW655395:MPW655398 MZS655395:MZS655398 NJO655395:NJO655398 NTK655395:NTK655398 ODG655395:ODG655398 ONC655395:ONC655398 OWY655395:OWY655398 PGU655395:PGU655398 PQQ655395:PQQ655398 QAM655395:QAM655398 QKI655395:QKI655398 QUE655395:QUE655398 REA655395:REA655398 RNW655395:RNW655398 RXS655395:RXS655398 SHO655395:SHO655398 SRK655395:SRK655398 TBG655395:TBG655398 TLC655395:TLC655398 TUY655395:TUY655398 UEU655395:UEU655398 UOQ655395:UOQ655398 UYM655395:UYM655398 VII655395:VII655398 VSE655395:VSE655398 WCA655395:WCA655398 WLW655395:WLW655398 WVS655395:WVS655398 JG720931:JG720934 TC720931:TC720934 ACY720931:ACY720934 AMU720931:AMU720934 AWQ720931:AWQ720934 BGM720931:BGM720934 BQI720931:BQI720934 CAE720931:CAE720934 CKA720931:CKA720934 CTW720931:CTW720934 DDS720931:DDS720934 DNO720931:DNO720934 DXK720931:DXK720934 EHG720931:EHG720934 ERC720931:ERC720934 FAY720931:FAY720934 FKU720931:FKU720934 FUQ720931:FUQ720934 GEM720931:GEM720934 GOI720931:GOI720934 GYE720931:GYE720934 HIA720931:HIA720934 HRW720931:HRW720934 IBS720931:IBS720934 ILO720931:ILO720934 IVK720931:IVK720934 JFG720931:JFG720934 JPC720931:JPC720934 JYY720931:JYY720934 KIU720931:KIU720934 KSQ720931:KSQ720934 LCM720931:LCM720934 LMI720931:LMI720934 LWE720931:LWE720934 MGA720931:MGA720934 MPW720931:MPW720934 MZS720931:MZS720934 NJO720931:NJO720934 NTK720931:NTK720934 ODG720931:ODG720934 ONC720931:ONC720934 OWY720931:OWY720934 PGU720931:PGU720934 PQQ720931:PQQ720934 QAM720931:QAM720934 QKI720931:QKI720934 QUE720931:QUE720934 REA720931:REA720934 RNW720931:RNW720934 RXS720931:RXS720934 SHO720931:SHO720934 SRK720931:SRK720934 TBG720931:TBG720934 TLC720931:TLC720934 TUY720931:TUY720934 UEU720931:UEU720934 UOQ720931:UOQ720934 UYM720931:UYM720934 VII720931:VII720934 VSE720931:VSE720934 WCA720931:WCA720934 WLW720931:WLW720934 WVS720931:WVS720934 JG786467:JG786470 TC786467:TC786470 ACY786467:ACY786470 AMU786467:AMU786470 AWQ786467:AWQ786470 BGM786467:BGM786470 BQI786467:BQI786470 CAE786467:CAE786470 CKA786467:CKA786470 CTW786467:CTW786470 DDS786467:DDS786470 DNO786467:DNO786470 DXK786467:DXK786470 EHG786467:EHG786470 ERC786467:ERC786470 FAY786467:FAY786470 FKU786467:FKU786470 FUQ786467:FUQ786470 GEM786467:GEM786470 GOI786467:GOI786470 GYE786467:GYE786470 HIA786467:HIA786470 HRW786467:HRW786470 IBS786467:IBS786470 ILO786467:ILO786470 IVK786467:IVK786470 JFG786467:JFG786470 JPC786467:JPC786470 JYY786467:JYY786470 KIU786467:KIU786470 KSQ786467:KSQ786470 LCM786467:LCM786470 LMI786467:LMI786470 LWE786467:LWE786470 MGA786467:MGA786470 MPW786467:MPW786470 MZS786467:MZS786470 NJO786467:NJO786470 NTK786467:NTK786470 ODG786467:ODG786470 ONC786467:ONC786470 OWY786467:OWY786470 PGU786467:PGU786470 PQQ786467:PQQ786470 QAM786467:QAM786470 QKI786467:QKI786470 QUE786467:QUE786470 REA786467:REA786470 RNW786467:RNW786470 RXS786467:RXS786470 SHO786467:SHO786470 SRK786467:SRK786470 TBG786467:TBG786470 TLC786467:TLC786470 TUY786467:TUY786470 UEU786467:UEU786470 UOQ786467:UOQ786470 UYM786467:UYM786470 VII786467:VII786470 VSE786467:VSE786470 WCA786467:WCA786470 WLW786467:WLW786470 WVS786467:WVS786470 JG852003:JG852006 TC852003:TC852006 ACY852003:ACY852006 AMU852003:AMU852006 AWQ852003:AWQ852006 BGM852003:BGM852006 BQI852003:BQI852006 CAE852003:CAE852006 CKA852003:CKA852006 CTW852003:CTW852006 DDS852003:DDS852006 DNO852003:DNO852006 DXK852003:DXK852006 EHG852003:EHG852006 ERC852003:ERC852006 FAY852003:FAY852006 FKU852003:FKU852006 FUQ852003:FUQ852006 GEM852003:GEM852006 GOI852003:GOI852006 GYE852003:GYE852006 HIA852003:HIA852006 HRW852003:HRW852006 IBS852003:IBS852006 ILO852003:ILO852006 IVK852003:IVK852006 JFG852003:JFG852006 JPC852003:JPC852006 JYY852003:JYY852006 KIU852003:KIU852006 KSQ852003:KSQ852006 LCM852003:LCM852006 LMI852003:LMI852006 LWE852003:LWE852006 MGA852003:MGA852006 MPW852003:MPW852006 MZS852003:MZS852006 NJO852003:NJO852006 NTK852003:NTK852006 ODG852003:ODG852006 ONC852003:ONC852006 OWY852003:OWY852006 PGU852003:PGU852006 PQQ852003:PQQ852006 QAM852003:QAM852006 QKI852003:QKI852006 QUE852003:QUE852006 REA852003:REA852006 RNW852003:RNW852006 RXS852003:RXS852006 SHO852003:SHO852006 SRK852003:SRK852006 TBG852003:TBG852006 TLC852003:TLC852006 TUY852003:TUY852006 UEU852003:UEU852006 UOQ852003:UOQ852006 UYM852003:UYM852006 VII852003:VII852006 VSE852003:VSE852006 WCA852003:WCA852006 WLW852003:WLW852006 WVS852003:WVS852006 JG917539:JG917542 TC917539:TC917542 ACY917539:ACY917542 AMU917539:AMU917542 AWQ917539:AWQ917542 BGM917539:BGM917542 BQI917539:BQI917542 CAE917539:CAE917542 CKA917539:CKA917542 CTW917539:CTW917542 DDS917539:DDS917542 DNO917539:DNO917542 DXK917539:DXK917542 EHG917539:EHG917542 ERC917539:ERC917542 FAY917539:FAY917542 FKU917539:FKU917542 FUQ917539:FUQ917542 GEM917539:GEM917542 GOI917539:GOI917542 GYE917539:GYE917542 HIA917539:HIA917542 HRW917539:HRW917542 IBS917539:IBS917542 ILO917539:ILO917542 IVK917539:IVK917542 JFG917539:JFG917542 JPC917539:JPC917542 JYY917539:JYY917542 KIU917539:KIU917542 KSQ917539:KSQ917542 LCM917539:LCM917542 LMI917539:LMI917542 LWE917539:LWE917542 MGA917539:MGA917542 MPW917539:MPW917542 MZS917539:MZS917542 NJO917539:NJO917542 NTK917539:NTK917542 ODG917539:ODG917542 ONC917539:ONC917542 OWY917539:OWY917542 PGU917539:PGU917542 PQQ917539:PQQ917542 QAM917539:QAM917542 QKI917539:QKI917542 QUE917539:QUE917542 REA917539:REA917542 RNW917539:RNW917542 RXS917539:RXS917542 SHO917539:SHO917542 SRK917539:SRK917542 TBG917539:TBG917542 TLC917539:TLC917542 TUY917539:TUY917542 UEU917539:UEU917542 UOQ917539:UOQ917542 UYM917539:UYM917542 VII917539:VII917542 VSE917539:VSE917542 WCA917539:WCA917542 WLW917539:WLW917542 WVS917539:WVS917542 JG983075:JG983078 TC983075:TC983078 ACY983075:ACY983078 AMU983075:AMU983078 AWQ983075:AWQ983078 BGM983075:BGM983078 BQI983075:BQI983078 CAE983075:CAE983078 CKA983075:CKA983078 CTW983075:CTW983078 DDS983075:DDS983078 DNO983075:DNO983078 DXK983075:DXK983078 EHG983075:EHG983078 ERC983075:ERC983078 FAY983075:FAY983078 FKU983075:FKU983078 FUQ983075:FUQ983078 GEM983075:GEM983078 GOI983075:GOI983078 GYE983075:GYE983078 HIA983075:HIA983078 HRW983075:HRW983078 IBS983075:IBS983078 ILO983075:ILO983078 IVK983075:IVK983078 JFG983075:JFG983078 JPC983075:JPC983078 JYY983075:JYY983078 KIU983075:KIU983078 KSQ983075:KSQ983078 LCM983075:LCM983078 LMI983075:LMI983078 LWE983075:LWE983078 MGA983075:MGA983078 MPW983075:MPW983078 MZS983075:MZS983078 NJO983075:NJO983078 NTK983075:NTK983078 ODG983075:ODG983078 ONC983075:ONC983078 OWY983075:OWY983078 PGU983075:PGU983078 PQQ983075:PQQ983078 QAM983075:QAM983078 QKI983075:QKI983078 QUE983075:QUE983078 REA983075:REA983078 RNW983075:RNW983078 RXS983075:RXS983078 SHO983075:SHO983078 SRK983075:SRK983078 TBG983075:TBG983078 TLC983075:TLC983078 TUY983075:TUY983078 UEU983075:UEU983078 UOQ983075:UOQ983078 UYM983075:UYM983078 VII983075:VII983078 VSE983075:VSE983078 WCA983075:WCA983078 WLW983075:WLW983078 WVS983075:WVS983078 JG62 TC62 ACY62 AMU62 AWQ62 BGM62 BQI62 CAE62 CKA62 CTW62 DDS62 DNO62 DXK62 EHG62 ERC62 FAY62 FKU62 FUQ62 GEM62 GOI62 GYE62 HIA62 HRW62 IBS62 ILO62 IVK62 JFG62 JPC62 JYY62 KIU62 KSQ62 LCM62 LMI62 LWE62 MGA62 MPW62 MZS62 NJO62 NTK62 ODG62 ONC62 OWY62 PGU62 PQQ62 QAM62 QKI62 QUE62 REA62 RNW62 RXS62 SHO62 SRK62 TBG62 TLC62 TUY62 UEU62 UOQ62 UYM62 VII62 VSE62 WCA62 WLW62 WVS62 JG65598 TC65598 ACY65598 AMU65598 AWQ65598 BGM65598 BQI65598 CAE65598 CKA65598 CTW65598 DDS65598 DNO65598 DXK65598 EHG65598 ERC65598 FAY65598 FKU65598 FUQ65598 GEM65598 GOI65598 GYE65598 HIA65598 HRW65598 IBS65598 ILO65598 IVK65598 JFG65598 JPC65598 JYY65598 KIU65598 KSQ65598 LCM65598 LMI65598 LWE65598 MGA65598 MPW65598 MZS65598 NJO65598 NTK65598 ODG65598 ONC65598 OWY65598 PGU65598 PQQ65598 QAM65598 QKI65598 QUE65598 REA65598 RNW65598 RXS65598 SHO65598 SRK65598 TBG65598 TLC65598 TUY65598 UEU65598 UOQ65598 UYM65598 VII65598 VSE65598 WCA65598 WLW65598 WVS65598 JG131134 TC131134 ACY131134 AMU131134 AWQ131134 BGM131134 BQI131134 CAE131134 CKA131134 CTW131134 DDS131134 DNO131134 DXK131134 EHG131134 ERC131134 FAY131134 FKU131134 FUQ131134 GEM131134 GOI131134 GYE131134 HIA131134 HRW131134 IBS131134 ILO131134 IVK131134 JFG131134 JPC131134 JYY131134 KIU131134 KSQ131134 LCM131134 LMI131134 LWE131134 MGA131134 MPW131134 MZS131134 NJO131134 NTK131134 ODG131134 ONC131134 OWY131134 PGU131134 PQQ131134 QAM131134 QKI131134 QUE131134 REA131134 RNW131134 RXS131134 SHO131134 SRK131134 TBG131134 TLC131134 TUY131134 UEU131134 UOQ131134 UYM131134 VII131134 VSE131134 WCA131134 WLW131134 WVS131134 JG196670 TC196670 ACY196670 AMU196670 AWQ196670 BGM196670 BQI196670 CAE196670 CKA196670 CTW196670 DDS196670 DNO196670 DXK196670 EHG196670 ERC196670 FAY196670 FKU196670 FUQ196670 GEM196670 GOI196670 GYE196670 HIA196670 HRW196670 IBS196670 ILO196670 IVK196670 JFG196670 JPC196670 JYY196670 KIU196670 KSQ196670 LCM196670 LMI196670 LWE196670 MGA196670 MPW196670 MZS196670 NJO196670 NTK196670 ODG196670 ONC196670 OWY196670 PGU196670 PQQ196670 QAM196670 QKI196670 QUE196670 REA196670 RNW196670 RXS196670 SHO196670 SRK196670 TBG196670 TLC196670 TUY196670 UEU196670 UOQ196670 UYM196670 VII196670 VSE196670 WCA196670 WLW196670 WVS196670 JG262206 TC262206 ACY262206 AMU262206 AWQ262206 BGM262206 BQI262206 CAE262206 CKA262206 CTW262206 DDS262206 DNO262206 DXK262206 EHG262206 ERC262206 FAY262206 FKU262206 FUQ262206 GEM262206 GOI262206 GYE262206 HIA262206 HRW262206 IBS262206 ILO262206 IVK262206 JFG262206 JPC262206 JYY262206 KIU262206 KSQ262206 LCM262206 LMI262206 LWE262206 MGA262206 MPW262206 MZS262206 NJO262206 NTK262206 ODG262206 ONC262206 OWY262206 PGU262206 PQQ262206 QAM262206 QKI262206 QUE262206 REA262206 RNW262206 RXS262206 SHO262206 SRK262206 TBG262206 TLC262206 TUY262206 UEU262206 UOQ262206 UYM262206 VII262206 VSE262206 WCA262206 WLW262206 WVS262206 JG327742 TC327742 ACY327742 AMU327742 AWQ327742 BGM327742 BQI327742 CAE327742 CKA327742 CTW327742 DDS327742 DNO327742 DXK327742 EHG327742 ERC327742 FAY327742 FKU327742 FUQ327742 GEM327742 GOI327742 GYE327742 HIA327742 HRW327742 IBS327742 ILO327742 IVK327742 JFG327742 JPC327742 JYY327742 KIU327742 KSQ327742 LCM327742 LMI327742 LWE327742 MGA327742 MPW327742 MZS327742 NJO327742 NTK327742 ODG327742 ONC327742 OWY327742 PGU327742 PQQ327742 QAM327742 QKI327742 QUE327742 REA327742 RNW327742 RXS327742 SHO327742 SRK327742 TBG327742 TLC327742 TUY327742 UEU327742 UOQ327742 UYM327742 VII327742 VSE327742 WCA327742 WLW327742 WVS327742 JG393278 TC393278 ACY393278 AMU393278 AWQ393278 BGM393278 BQI393278 CAE393278 CKA393278 CTW393278 DDS393278 DNO393278 DXK393278 EHG393278 ERC393278 FAY393278 FKU393278 FUQ393278 GEM393278 GOI393278 GYE393278 HIA393278 HRW393278 IBS393278 ILO393278 IVK393278 JFG393278 JPC393278 JYY393278 KIU393278 KSQ393278 LCM393278 LMI393278 LWE393278 MGA393278 MPW393278 MZS393278 NJO393278 NTK393278 ODG393278 ONC393278 OWY393278 PGU393278 PQQ393278 QAM393278 QKI393278 QUE393278 REA393278 RNW393278 RXS393278 SHO393278 SRK393278 TBG393278 TLC393278 TUY393278 UEU393278 UOQ393278 UYM393278 VII393278 VSE393278 WCA393278 WLW393278 WVS393278 JG458814 TC458814 ACY458814 AMU458814 AWQ458814 BGM458814 BQI458814 CAE458814 CKA458814 CTW458814 DDS458814 DNO458814 DXK458814 EHG458814 ERC458814 FAY458814 FKU458814 FUQ458814 GEM458814 GOI458814 GYE458814 HIA458814 HRW458814 IBS458814 ILO458814 IVK458814 JFG458814 JPC458814 JYY458814 KIU458814 KSQ458814 LCM458814 LMI458814 LWE458814 MGA458814 MPW458814 MZS458814 NJO458814 NTK458814 ODG458814 ONC458814 OWY458814 PGU458814 PQQ458814 QAM458814 QKI458814 QUE458814 REA458814 RNW458814 RXS458814 SHO458814 SRK458814 TBG458814 TLC458814 TUY458814 UEU458814 UOQ458814 UYM458814 VII458814 VSE458814 WCA458814 WLW458814 WVS458814 JG524350 TC524350 ACY524350 AMU524350 AWQ524350 BGM524350 BQI524350 CAE524350 CKA524350 CTW524350 DDS524350 DNO524350 DXK524350 EHG524350 ERC524350 FAY524350 FKU524350 FUQ524350 GEM524350 GOI524350 GYE524350 HIA524350 HRW524350 IBS524350 ILO524350 IVK524350 JFG524350 JPC524350 JYY524350 KIU524350 KSQ524350 LCM524350 LMI524350 LWE524350 MGA524350 MPW524350 MZS524350 NJO524350 NTK524350 ODG524350 ONC524350 OWY524350 PGU524350 PQQ524350 QAM524350 QKI524350 QUE524350 REA524350 RNW524350 RXS524350 SHO524350 SRK524350 TBG524350 TLC524350 TUY524350 UEU524350 UOQ524350 UYM524350 VII524350 VSE524350 WCA524350 WLW524350 WVS524350 JG589886 TC589886 ACY589886 AMU589886 AWQ589886 BGM589886 BQI589886 CAE589886 CKA589886 CTW589886 DDS589886 DNO589886 DXK589886 EHG589886 ERC589886 FAY589886 FKU589886 FUQ589886 GEM589886 GOI589886 GYE589886 HIA589886 HRW589886 IBS589886 ILO589886 IVK589886 JFG589886 JPC589886 JYY589886 KIU589886 KSQ589886 LCM589886 LMI589886 LWE589886 MGA589886 MPW589886 MZS589886 NJO589886 NTK589886 ODG589886 ONC589886 OWY589886 PGU589886 PQQ589886 QAM589886 QKI589886 QUE589886 REA589886 RNW589886 RXS589886 SHO589886 SRK589886 TBG589886 TLC589886 TUY589886 UEU589886 UOQ589886 UYM589886 VII589886 VSE589886 WCA589886 WLW589886 WVS589886 JG655422 TC655422 ACY655422 AMU655422 AWQ655422 BGM655422 BQI655422 CAE655422 CKA655422 CTW655422 DDS655422 DNO655422 DXK655422 EHG655422 ERC655422 FAY655422 FKU655422 FUQ655422 GEM655422 GOI655422 GYE655422 HIA655422 HRW655422 IBS655422 ILO655422 IVK655422 JFG655422 JPC655422 JYY655422 KIU655422 KSQ655422 LCM655422 LMI655422 LWE655422 MGA655422 MPW655422 MZS655422 NJO655422 NTK655422 ODG655422 ONC655422 OWY655422 PGU655422 PQQ655422 QAM655422 QKI655422 QUE655422 REA655422 RNW655422 RXS655422 SHO655422 SRK655422 TBG655422 TLC655422 TUY655422 UEU655422 UOQ655422 UYM655422 VII655422 VSE655422 WCA655422 WLW655422 WVS655422 JG720958 TC720958 ACY720958 AMU720958 AWQ720958 BGM720958 BQI720958 CAE720958 CKA720958 CTW720958 DDS720958 DNO720958 DXK720958 EHG720958 ERC720958 FAY720958 FKU720958 FUQ720958 GEM720958 GOI720958 GYE720958 HIA720958 HRW720958 IBS720958 ILO720958 IVK720958 JFG720958 JPC720958 JYY720958 KIU720958 KSQ720958 LCM720958 LMI720958 LWE720958 MGA720958 MPW720958 MZS720958 NJO720958 NTK720958 ODG720958 ONC720958 OWY720958 PGU720958 PQQ720958 QAM720958 QKI720958 QUE720958 REA720958 RNW720958 RXS720958 SHO720958 SRK720958 TBG720958 TLC720958 TUY720958 UEU720958 UOQ720958 UYM720958 VII720958 VSE720958 WCA720958 WLW720958 WVS720958 JG786494 TC786494 ACY786494 AMU786494 AWQ786494 BGM786494 BQI786494 CAE786494 CKA786494 CTW786494 DDS786494 DNO786494 DXK786494 EHG786494 ERC786494 FAY786494 FKU786494 FUQ786494 GEM786494 GOI786494 GYE786494 HIA786494 HRW786494 IBS786494 ILO786494 IVK786494 JFG786494 JPC786494 JYY786494 KIU786494 KSQ786494 LCM786494 LMI786494 LWE786494 MGA786494 MPW786494 MZS786494 NJO786494 NTK786494 ODG786494 ONC786494 OWY786494 PGU786494 PQQ786494 QAM786494 QKI786494 QUE786494 REA786494 RNW786494 RXS786494 SHO786494 SRK786494 TBG786494 TLC786494 TUY786494 UEU786494 UOQ786494 UYM786494 VII786494 VSE786494 WCA786494 WLW786494 WVS786494 JG852030 TC852030 ACY852030 AMU852030 AWQ852030 BGM852030 BQI852030 CAE852030 CKA852030 CTW852030 DDS852030 DNO852030 DXK852030 EHG852030 ERC852030 FAY852030 FKU852030 FUQ852030 GEM852030 GOI852030 GYE852030 HIA852030 HRW852030 IBS852030 ILO852030 IVK852030 JFG852030 JPC852030 JYY852030 KIU852030 KSQ852030 LCM852030 LMI852030 LWE852030 MGA852030 MPW852030 MZS852030 NJO852030 NTK852030 ODG852030 ONC852030 OWY852030 PGU852030 PQQ852030 QAM852030 QKI852030 QUE852030 REA852030 RNW852030 RXS852030 SHO852030 SRK852030 TBG852030 TLC852030 TUY852030 UEU852030 UOQ852030 UYM852030 VII852030 VSE852030 WCA852030 WLW852030 WVS852030 JG917566 TC917566 ACY917566 AMU917566 AWQ917566 BGM917566 BQI917566 CAE917566 CKA917566 CTW917566 DDS917566 DNO917566 DXK917566 EHG917566 ERC917566 FAY917566 FKU917566 FUQ917566 GEM917566 GOI917566 GYE917566 HIA917566 HRW917566 IBS917566 ILO917566 IVK917566 JFG917566 JPC917566 JYY917566 KIU917566 KSQ917566 LCM917566 LMI917566 LWE917566 MGA917566 MPW917566 MZS917566 NJO917566 NTK917566 ODG917566 ONC917566 OWY917566 PGU917566 PQQ917566 QAM917566 QKI917566 QUE917566 REA917566 RNW917566 RXS917566 SHO917566 SRK917566 TBG917566 TLC917566 TUY917566 UEU917566 UOQ917566 UYM917566 VII917566 VSE917566 WCA917566 WLW917566 WVS917566 JG983102 TC983102 ACY983102 AMU983102 AWQ983102 BGM983102 BQI983102 CAE983102 CKA983102 CTW983102 DDS983102 DNO983102 DXK983102 EHG983102 ERC983102 FAY983102 FKU983102 FUQ983102 GEM983102 GOI983102 GYE983102 HIA983102 HRW983102 IBS983102 ILO983102 IVK983102 JFG983102 JPC983102 JYY983102 KIU983102 KSQ983102 LCM983102 LMI983102 LWE983102 MGA983102 MPW983102 MZS983102 NJO983102 NTK983102 ODG983102 ONC983102 OWY983102 PGU983102 PQQ983102 QAM983102 QKI983102 QUE983102 REA983102 RNW983102 RXS983102 SHO983102 SRK983102 TBG983102 TLC983102 TUY983102 UEU983102 UOQ983102 UYM983102 VII983102 VSE983102 WCA983102 WLW983102 WVS983102 K18:K21 JG65551:JG65553 TC65551:TC65553 ACY65551:ACY65553 AMU65551:AMU65553 AWQ65551:AWQ65553 BGM65551:BGM65553 BQI65551:BQI65553 CAE65551:CAE65553 CKA65551:CKA65553 CTW65551:CTW65553 DDS65551:DDS65553 DNO65551:DNO65553 DXK65551:DXK65553 EHG65551:EHG65553 ERC65551:ERC65553 FAY65551:FAY65553 FKU65551:FKU65553 FUQ65551:FUQ65553 GEM65551:GEM65553 GOI65551:GOI65553 GYE65551:GYE65553 HIA65551:HIA65553 HRW65551:HRW65553 IBS65551:IBS65553 ILO65551:ILO65553 IVK65551:IVK65553 JFG65551:JFG65553 JPC65551:JPC65553 JYY65551:JYY65553 KIU65551:KIU65553 KSQ65551:KSQ65553 LCM65551:LCM65553 LMI65551:LMI65553 LWE65551:LWE65553 MGA65551:MGA65553 MPW65551:MPW65553 MZS65551:MZS65553 NJO65551:NJO65553 NTK65551:NTK65553 ODG65551:ODG65553 ONC65551:ONC65553 OWY65551:OWY65553 PGU65551:PGU65553 PQQ65551:PQQ65553 QAM65551:QAM65553 QKI65551:QKI65553 QUE65551:QUE65553 REA65551:REA65553 RNW65551:RNW65553 RXS65551:RXS65553 SHO65551:SHO65553 SRK65551:SRK65553 TBG65551:TBG65553 TLC65551:TLC65553 TUY65551:TUY65553 UEU65551:UEU65553 UOQ65551:UOQ65553 UYM65551:UYM65553 VII65551:VII65553 VSE65551:VSE65553 WCA65551:WCA65553 WLW65551:WLW65553 WVS65551:WVS65553 JG131087:JG131089 TC131087:TC131089 ACY131087:ACY131089 AMU131087:AMU131089 AWQ131087:AWQ131089 BGM131087:BGM131089 BQI131087:BQI131089 CAE131087:CAE131089 CKA131087:CKA131089 CTW131087:CTW131089 DDS131087:DDS131089 DNO131087:DNO131089 DXK131087:DXK131089 EHG131087:EHG131089 ERC131087:ERC131089 FAY131087:FAY131089 FKU131087:FKU131089 FUQ131087:FUQ131089 GEM131087:GEM131089 GOI131087:GOI131089 GYE131087:GYE131089 HIA131087:HIA131089 HRW131087:HRW131089 IBS131087:IBS131089 ILO131087:ILO131089 IVK131087:IVK131089 JFG131087:JFG131089 JPC131087:JPC131089 JYY131087:JYY131089 KIU131087:KIU131089 KSQ131087:KSQ131089 LCM131087:LCM131089 LMI131087:LMI131089 LWE131087:LWE131089 MGA131087:MGA131089 MPW131087:MPW131089 MZS131087:MZS131089 NJO131087:NJO131089 NTK131087:NTK131089 ODG131087:ODG131089 ONC131087:ONC131089 OWY131087:OWY131089 PGU131087:PGU131089 PQQ131087:PQQ131089 QAM131087:QAM131089 QKI131087:QKI131089 QUE131087:QUE131089 REA131087:REA131089 RNW131087:RNW131089 RXS131087:RXS131089 SHO131087:SHO131089 SRK131087:SRK131089 TBG131087:TBG131089 TLC131087:TLC131089 TUY131087:TUY131089 UEU131087:UEU131089 UOQ131087:UOQ131089 UYM131087:UYM131089 VII131087:VII131089 VSE131087:VSE131089 WCA131087:WCA131089 WLW131087:WLW131089 WVS131087:WVS131089 JG196623:JG196625 TC196623:TC196625 ACY196623:ACY196625 AMU196623:AMU196625 AWQ196623:AWQ196625 BGM196623:BGM196625 BQI196623:BQI196625 CAE196623:CAE196625 CKA196623:CKA196625 CTW196623:CTW196625 DDS196623:DDS196625 DNO196623:DNO196625 DXK196623:DXK196625 EHG196623:EHG196625 ERC196623:ERC196625 FAY196623:FAY196625 FKU196623:FKU196625 FUQ196623:FUQ196625 GEM196623:GEM196625 GOI196623:GOI196625 GYE196623:GYE196625 HIA196623:HIA196625 HRW196623:HRW196625 IBS196623:IBS196625 ILO196623:ILO196625 IVK196623:IVK196625 JFG196623:JFG196625 JPC196623:JPC196625 JYY196623:JYY196625 KIU196623:KIU196625 KSQ196623:KSQ196625 LCM196623:LCM196625 LMI196623:LMI196625 LWE196623:LWE196625 MGA196623:MGA196625 MPW196623:MPW196625 MZS196623:MZS196625 NJO196623:NJO196625 NTK196623:NTK196625 ODG196623:ODG196625 ONC196623:ONC196625 OWY196623:OWY196625 PGU196623:PGU196625 PQQ196623:PQQ196625 QAM196623:QAM196625 QKI196623:QKI196625 QUE196623:QUE196625 REA196623:REA196625 RNW196623:RNW196625 RXS196623:RXS196625 SHO196623:SHO196625 SRK196623:SRK196625 TBG196623:TBG196625 TLC196623:TLC196625 TUY196623:TUY196625 UEU196623:UEU196625 UOQ196623:UOQ196625 UYM196623:UYM196625 VII196623:VII196625 VSE196623:VSE196625 WCA196623:WCA196625 WLW196623:WLW196625 WVS196623:WVS196625 JG262159:JG262161 TC262159:TC262161 ACY262159:ACY262161 AMU262159:AMU262161 AWQ262159:AWQ262161 BGM262159:BGM262161 BQI262159:BQI262161 CAE262159:CAE262161 CKA262159:CKA262161 CTW262159:CTW262161 DDS262159:DDS262161 DNO262159:DNO262161 DXK262159:DXK262161 EHG262159:EHG262161 ERC262159:ERC262161 FAY262159:FAY262161 FKU262159:FKU262161 FUQ262159:FUQ262161 GEM262159:GEM262161 GOI262159:GOI262161 GYE262159:GYE262161 HIA262159:HIA262161 HRW262159:HRW262161 IBS262159:IBS262161 ILO262159:ILO262161 IVK262159:IVK262161 JFG262159:JFG262161 JPC262159:JPC262161 JYY262159:JYY262161 KIU262159:KIU262161 KSQ262159:KSQ262161 LCM262159:LCM262161 LMI262159:LMI262161 LWE262159:LWE262161 MGA262159:MGA262161 MPW262159:MPW262161 MZS262159:MZS262161 NJO262159:NJO262161 NTK262159:NTK262161 ODG262159:ODG262161 ONC262159:ONC262161 OWY262159:OWY262161 PGU262159:PGU262161 PQQ262159:PQQ262161 QAM262159:QAM262161 QKI262159:QKI262161 QUE262159:QUE262161 REA262159:REA262161 RNW262159:RNW262161 RXS262159:RXS262161 SHO262159:SHO262161 SRK262159:SRK262161 TBG262159:TBG262161 TLC262159:TLC262161 TUY262159:TUY262161 UEU262159:UEU262161 UOQ262159:UOQ262161 UYM262159:UYM262161 VII262159:VII262161 VSE262159:VSE262161 WCA262159:WCA262161 WLW262159:WLW262161 WVS262159:WVS262161 JG327695:JG327697 TC327695:TC327697 ACY327695:ACY327697 AMU327695:AMU327697 AWQ327695:AWQ327697 BGM327695:BGM327697 BQI327695:BQI327697 CAE327695:CAE327697 CKA327695:CKA327697 CTW327695:CTW327697 DDS327695:DDS327697 DNO327695:DNO327697 DXK327695:DXK327697 EHG327695:EHG327697 ERC327695:ERC327697 FAY327695:FAY327697 FKU327695:FKU327697 FUQ327695:FUQ327697 GEM327695:GEM327697 GOI327695:GOI327697 GYE327695:GYE327697 HIA327695:HIA327697 HRW327695:HRW327697 IBS327695:IBS327697 ILO327695:ILO327697 IVK327695:IVK327697 JFG327695:JFG327697 JPC327695:JPC327697 JYY327695:JYY327697 KIU327695:KIU327697 KSQ327695:KSQ327697 LCM327695:LCM327697 LMI327695:LMI327697 LWE327695:LWE327697 MGA327695:MGA327697 MPW327695:MPW327697 MZS327695:MZS327697 NJO327695:NJO327697 NTK327695:NTK327697 ODG327695:ODG327697 ONC327695:ONC327697 OWY327695:OWY327697 PGU327695:PGU327697 PQQ327695:PQQ327697 QAM327695:QAM327697 QKI327695:QKI327697 QUE327695:QUE327697 REA327695:REA327697 RNW327695:RNW327697 RXS327695:RXS327697 SHO327695:SHO327697 SRK327695:SRK327697 TBG327695:TBG327697 TLC327695:TLC327697 TUY327695:TUY327697 UEU327695:UEU327697 UOQ327695:UOQ327697 UYM327695:UYM327697 VII327695:VII327697 VSE327695:VSE327697 WCA327695:WCA327697 WLW327695:WLW327697 WVS327695:WVS327697 JG393231:JG393233 TC393231:TC393233 ACY393231:ACY393233 AMU393231:AMU393233 AWQ393231:AWQ393233 BGM393231:BGM393233 BQI393231:BQI393233 CAE393231:CAE393233 CKA393231:CKA393233 CTW393231:CTW393233 DDS393231:DDS393233 DNO393231:DNO393233 DXK393231:DXK393233 EHG393231:EHG393233 ERC393231:ERC393233 FAY393231:FAY393233 FKU393231:FKU393233 FUQ393231:FUQ393233 GEM393231:GEM393233 GOI393231:GOI393233 GYE393231:GYE393233 HIA393231:HIA393233 HRW393231:HRW393233 IBS393231:IBS393233 ILO393231:ILO393233 IVK393231:IVK393233 JFG393231:JFG393233 JPC393231:JPC393233 JYY393231:JYY393233 KIU393231:KIU393233 KSQ393231:KSQ393233 LCM393231:LCM393233 LMI393231:LMI393233 LWE393231:LWE393233 MGA393231:MGA393233 MPW393231:MPW393233 MZS393231:MZS393233 NJO393231:NJO393233 NTK393231:NTK393233 ODG393231:ODG393233 ONC393231:ONC393233 OWY393231:OWY393233 PGU393231:PGU393233 PQQ393231:PQQ393233 QAM393231:QAM393233 QKI393231:QKI393233 QUE393231:QUE393233 REA393231:REA393233 RNW393231:RNW393233 RXS393231:RXS393233 SHO393231:SHO393233 SRK393231:SRK393233 TBG393231:TBG393233 TLC393231:TLC393233 TUY393231:TUY393233 UEU393231:UEU393233 UOQ393231:UOQ393233 UYM393231:UYM393233 VII393231:VII393233 VSE393231:VSE393233 WCA393231:WCA393233 WLW393231:WLW393233 WVS393231:WVS393233 JG458767:JG458769 TC458767:TC458769 ACY458767:ACY458769 AMU458767:AMU458769 AWQ458767:AWQ458769 BGM458767:BGM458769 BQI458767:BQI458769 CAE458767:CAE458769 CKA458767:CKA458769 CTW458767:CTW458769 DDS458767:DDS458769 DNO458767:DNO458769 DXK458767:DXK458769 EHG458767:EHG458769 ERC458767:ERC458769 FAY458767:FAY458769 FKU458767:FKU458769 FUQ458767:FUQ458769 GEM458767:GEM458769 GOI458767:GOI458769 GYE458767:GYE458769 HIA458767:HIA458769 HRW458767:HRW458769 IBS458767:IBS458769 ILO458767:ILO458769 IVK458767:IVK458769 JFG458767:JFG458769 JPC458767:JPC458769 JYY458767:JYY458769 KIU458767:KIU458769 KSQ458767:KSQ458769 LCM458767:LCM458769 LMI458767:LMI458769 LWE458767:LWE458769 MGA458767:MGA458769 MPW458767:MPW458769 MZS458767:MZS458769 NJO458767:NJO458769 NTK458767:NTK458769 ODG458767:ODG458769 ONC458767:ONC458769 OWY458767:OWY458769 PGU458767:PGU458769 PQQ458767:PQQ458769 QAM458767:QAM458769 QKI458767:QKI458769 QUE458767:QUE458769 REA458767:REA458769 RNW458767:RNW458769 RXS458767:RXS458769 SHO458767:SHO458769 SRK458767:SRK458769 TBG458767:TBG458769 TLC458767:TLC458769 TUY458767:TUY458769 UEU458767:UEU458769 UOQ458767:UOQ458769 UYM458767:UYM458769 VII458767:VII458769 VSE458767:VSE458769 WCA458767:WCA458769 WLW458767:WLW458769 WVS458767:WVS458769 JG524303:JG524305 TC524303:TC524305 ACY524303:ACY524305 AMU524303:AMU524305 AWQ524303:AWQ524305 BGM524303:BGM524305 BQI524303:BQI524305 CAE524303:CAE524305 CKA524303:CKA524305 CTW524303:CTW524305 DDS524303:DDS524305 DNO524303:DNO524305 DXK524303:DXK524305 EHG524303:EHG524305 ERC524303:ERC524305 FAY524303:FAY524305 FKU524303:FKU524305 FUQ524303:FUQ524305 GEM524303:GEM524305 GOI524303:GOI524305 GYE524303:GYE524305 HIA524303:HIA524305 HRW524303:HRW524305 IBS524303:IBS524305 ILO524303:ILO524305 IVK524303:IVK524305 JFG524303:JFG524305 JPC524303:JPC524305 JYY524303:JYY524305 KIU524303:KIU524305 KSQ524303:KSQ524305 LCM524303:LCM524305 LMI524303:LMI524305 LWE524303:LWE524305 MGA524303:MGA524305 MPW524303:MPW524305 MZS524303:MZS524305 NJO524303:NJO524305 NTK524303:NTK524305 ODG524303:ODG524305 ONC524303:ONC524305 OWY524303:OWY524305 PGU524303:PGU524305 PQQ524303:PQQ524305 QAM524303:QAM524305 QKI524303:QKI524305 QUE524303:QUE524305 REA524303:REA524305 RNW524303:RNW524305 RXS524303:RXS524305 SHO524303:SHO524305 SRK524303:SRK524305 TBG524303:TBG524305 TLC524303:TLC524305 TUY524303:TUY524305 UEU524303:UEU524305 UOQ524303:UOQ524305 UYM524303:UYM524305 VII524303:VII524305 VSE524303:VSE524305 WCA524303:WCA524305 WLW524303:WLW524305 WVS524303:WVS524305 JG589839:JG589841 TC589839:TC589841 ACY589839:ACY589841 AMU589839:AMU589841 AWQ589839:AWQ589841 BGM589839:BGM589841 BQI589839:BQI589841 CAE589839:CAE589841 CKA589839:CKA589841 CTW589839:CTW589841 DDS589839:DDS589841 DNO589839:DNO589841 DXK589839:DXK589841 EHG589839:EHG589841 ERC589839:ERC589841 FAY589839:FAY589841 FKU589839:FKU589841 FUQ589839:FUQ589841 GEM589839:GEM589841 GOI589839:GOI589841 GYE589839:GYE589841 HIA589839:HIA589841 HRW589839:HRW589841 IBS589839:IBS589841 ILO589839:ILO589841 IVK589839:IVK589841 JFG589839:JFG589841 JPC589839:JPC589841 JYY589839:JYY589841 KIU589839:KIU589841 KSQ589839:KSQ589841 LCM589839:LCM589841 LMI589839:LMI589841 LWE589839:LWE589841 MGA589839:MGA589841 MPW589839:MPW589841 MZS589839:MZS589841 NJO589839:NJO589841 NTK589839:NTK589841 ODG589839:ODG589841 ONC589839:ONC589841 OWY589839:OWY589841 PGU589839:PGU589841 PQQ589839:PQQ589841 QAM589839:QAM589841 QKI589839:QKI589841 QUE589839:QUE589841 REA589839:REA589841 RNW589839:RNW589841 RXS589839:RXS589841 SHO589839:SHO589841 SRK589839:SRK589841 TBG589839:TBG589841 TLC589839:TLC589841 TUY589839:TUY589841 UEU589839:UEU589841 UOQ589839:UOQ589841 UYM589839:UYM589841 VII589839:VII589841 VSE589839:VSE589841 WCA589839:WCA589841 WLW589839:WLW589841 WVS589839:WVS589841 JG655375:JG655377 TC655375:TC655377 ACY655375:ACY655377 AMU655375:AMU655377 AWQ655375:AWQ655377 BGM655375:BGM655377 BQI655375:BQI655377 CAE655375:CAE655377 CKA655375:CKA655377 CTW655375:CTW655377 DDS655375:DDS655377 DNO655375:DNO655377 DXK655375:DXK655377 EHG655375:EHG655377 ERC655375:ERC655377 FAY655375:FAY655377 FKU655375:FKU655377 FUQ655375:FUQ655377 GEM655375:GEM655377 GOI655375:GOI655377 GYE655375:GYE655377 HIA655375:HIA655377 HRW655375:HRW655377 IBS655375:IBS655377 ILO655375:ILO655377 IVK655375:IVK655377 JFG655375:JFG655377 JPC655375:JPC655377 JYY655375:JYY655377 KIU655375:KIU655377 KSQ655375:KSQ655377 LCM655375:LCM655377 LMI655375:LMI655377 LWE655375:LWE655377 MGA655375:MGA655377 MPW655375:MPW655377 MZS655375:MZS655377 NJO655375:NJO655377 NTK655375:NTK655377 ODG655375:ODG655377 ONC655375:ONC655377 OWY655375:OWY655377 PGU655375:PGU655377 PQQ655375:PQQ655377 QAM655375:QAM655377 QKI655375:QKI655377 QUE655375:QUE655377 REA655375:REA655377 RNW655375:RNW655377 RXS655375:RXS655377 SHO655375:SHO655377 SRK655375:SRK655377 TBG655375:TBG655377 TLC655375:TLC655377 TUY655375:TUY655377 UEU655375:UEU655377 UOQ655375:UOQ655377 UYM655375:UYM655377 VII655375:VII655377 VSE655375:VSE655377 WCA655375:WCA655377 WLW655375:WLW655377 WVS655375:WVS655377 JG720911:JG720913 TC720911:TC720913 ACY720911:ACY720913 AMU720911:AMU720913 AWQ720911:AWQ720913 BGM720911:BGM720913 BQI720911:BQI720913 CAE720911:CAE720913 CKA720911:CKA720913 CTW720911:CTW720913 DDS720911:DDS720913 DNO720911:DNO720913 DXK720911:DXK720913 EHG720911:EHG720913 ERC720911:ERC720913 FAY720911:FAY720913 FKU720911:FKU720913 FUQ720911:FUQ720913 GEM720911:GEM720913 GOI720911:GOI720913 GYE720911:GYE720913 HIA720911:HIA720913 HRW720911:HRW720913 IBS720911:IBS720913 ILO720911:ILO720913 IVK720911:IVK720913 JFG720911:JFG720913 JPC720911:JPC720913 JYY720911:JYY720913 KIU720911:KIU720913 KSQ720911:KSQ720913 LCM720911:LCM720913 LMI720911:LMI720913 LWE720911:LWE720913 MGA720911:MGA720913 MPW720911:MPW720913 MZS720911:MZS720913 NJO720911:NJO720913 NTK720911:NTK720913 ODG720911:ODG720913 ONC720911:ONC720913 OWY720911:OWY720913 PGU720911:PGU720913 PQQ720911:PQQ720913 QAM720911:QAM720913 QKI720911:QKI720913 QUE720911:QUE720913 REA720911:REA720913 RNW720911:RNW720913 RXS720911:RXS720913 SHO720911:SHO720913 SRK720911:SRK720913 TBG720911:TBG720913 TLC720911:TLC720913 TUY720911:TUY720913 UEU720911:UEU720913 UOQ720911:UOQ720913 UYM720911:UYM720913 VII720911:VII720913 VSE720911:VSE720913 WCA720911:WCA720913 WLW720911:WLW720913 WVS720911:WVS720913 JG786447:JG786449 TC786447:TC786449 ACY786447:ACY786449 AMU786447:AMU786449 AWQ786447:AWQ786449 BGM786447:BGM786449 BQI786447:BQI786449 CAE786447:CAE786449 CKA786447:CKA786449 CTW786447:CTW786449 DDS786447:DDS786449 DNO786447:DNO786449 DXK786447:DXK786449 EHG786447:EHG786449 ERC786447:ERC786449 FAY786447:FAY786449 FKU786447:FKU786449 FUQ786447:FUQ786449 GEM786447:GEM786449 GOI786447:GOI786449 GYE786447:GYE786449 HIA786447:HIA786449 HRW786447:HRW786449 IBS786447:IBS786449 ILO786447:ILO786449 IVK786447:IVK786449 JFG786447:JFG786449 JPC786447:JPC786449 JYY786447:JYY786449 KIU786447:KIU786449 KSQ786447:KSQ786449 LCM786447:LCM786449 LMI786447:LMI786449 LWE786447:LWE786449 MGA786447:MGA786449 MPW786447:MPW786449 MZS786447:MZS786449 NJO786447:NJO786449 NTK786447:NTK786449 ODG786447:ODG786449 ONC786447:ONC786449 OWY786447:OWY786449 PGU786447:PGU786449 PQQ786447:PQQ786449 QAM786447:QAM786449 QKI786447:QKI786449 QUE786447:QUE786449 REA786447:REA786449 RNW786447:RNW786449 RXS786447:RXS786449 SHO786447:SHO786449 SRK786447:SRK786449 TBG786447:TBG786449 TLC786447:TLC786449 TUY786447:TUY786449 UEU786447:UEU786449 UOQ786447:UOQ786449 UYM786447:UYM786449 VII786447:VII786449 VSE786447:VSE786449 WCA786447:WCA786449 WLW786447:WLW786449 WVS786447:WVS786449 JG851983:JG851985 TC851983:TC851985 ACY851983:ACY851985 AMU851983:AMU851985 AWQ851983:AWQ851985 BGM851983:BGM851985 BQI851983:BQI851985 CAE851983:CAE851985 CKA851983:CKA851985 CTW851983:CTW851985 DDS851983:DDS851985 DNO851983:DNO851985 DXK851983:DXK851985 EHG851983:EHG851985 ERC851983:ERC851985 FAY851983:FAY851985 FKU851983:FKU851985 FUQ851983:FUQ851985 GEM851983:GEM851985 GOI851983:GOI851985 GYE851983:GYE851985 HIA851983:HIA851985 HRW851983:HRW851985 IBS851983:IBS851985 ILO851983:ILO851985 IVK851983:IVK851985 JFG851983:JFG851985 JPC851983:JPC851985 JYY851983:JYY851985 KIU851983:KIU851985 KSQ851983:KSQ851985 LCM851983:LCM851985 LMI851983:LMI851985 LWE851983:LWE851985 MGA851983:MGA851985 MPW851983:MPW851985 MZS851983:MZS851985 NJO851983:NJO851985 NTK851983:NTK851985 ODG851983:ODG851985 ONC851983:ONC851985 OWY851983:OWY851985 PGU851983:PGU851985 PQQ851983:PQQ851985 QAM851983:QAM851985 QKI851983:QKI851985 QUE851983:QUE851985 REA851983:REA851985 RNW851983:RNW851985 RXS851983:RXS851985 SHO851983:SHO851985 SRK851983:SRK851985 TBG851983:TBG851985 TLC851983:TLC851985 TUY851983:TUY851985 UEU851983:UEU851985 UOQ851983:UOQ851985 UYM851983:UYM851985 VII851983:VII851985 VSE851983:VSE851985 WCA851983:WCA851985 WLW851983:WLW851985 WVS851983:WVS851985 JG917519:JG917521 TC917519:TC917521 ACY917519:ACY917521 AMU917519:AMU917521 AWQ917519:AWQ917521 BGM917519:BGM917521 BQI917519:BQI917521 CAE917519:CAE917521 CKA917519:CKA917521 CTW917519:CTW917521 DDS917519:DDS917521 DNO917519:DNO917521 DXK917519:DXK917521 EHG917519:EHG917521 ERC917519:ERC917521 FAY917519:FAY917521 FKU917519:FKU917521 FUQ917519:FUQ917521 GEM917519:GEM917521 GOI917519:GOI917521 GYE917519:GYE917521 HIA917519:HIA917521 HRW917519:HRW917521 IBS917519:IBS917521 ILO917519:ILO917521 IVK917519:IVK917521 JFG917519:JFG917521 JPC917519:JPC917521 JYY917519:JYY917521 KIU917519:KIU917521 KSQ917519:KSQ917521 LCM917519:LCM917521 LMI917519:LMI917521 LWE917519:LWE917521 MGA917519:MGA917521 MPW917519:MPW917521 MZS917519:MZS917521 NJO917519:NJO917521 NTK917519:NTK917521 ODG917519:ODG917521 ONC917519:ONC917521 OWY917519:OWY917521 PGU917519:PGU917521 PQQ917519:PQQ917521 QAM917519:QAM917521 QKI917519:QKI917521 QUE917519:QUE917521 REA917519:REA917521 RNW917519:RNW917521 RXS917519:RXS917521 SHO917519:SHO917521 SRK917519:SRK917521 TBG917519:TBG917521 TLC917519:TLC917521 TUY917519:TUY917521 UEU917519:UEU917521 UOQ917519:UOQ917521 UYM917519:UYM917521 VII917519:VII917521 VSE917519:VSE917521 WCA917519:WCA917521 WLW917519:WLW917521 WVS917519:WVS917521 JG983055:JG983057 TC983055:TC983057 ACY983055:ACY983057 AMU983055:AMU983057 AWQ983055:AWQ983057 BGM983055:BGM983057 BQI983055:BQI983057 CAE983055:CAE983057 CKA983055:CKA983057 CTW983055:CTW983057 DDS983055:DDS983057 DNO983055:DNO983057 DXK983055:DXK983057 EHG983055:EHG983057 ERC983055:ERC983057 FAY983055:FAY983057 FKU983055:FKU983057 FUQ983055:FUQ983057 GEM983055:GEM983057 GOI983055:GOI983057 GYE983055:GYE983057 HIA983055:HIA983057 HRW983055:HRW983057 IBS983055:IBS983057 ILO983055:ILO983057 IVK983055:IVK983057 JFG983055:JFG983057 JPC983055:JPC983057 JYY983055:JYY983057 KIU983055:KIU983057 KSQ983055:KSQ983057 LCM983055:LCM983057 LMI983055:LMI983057 LWE983055:LWE983057 MGA983055:MGA983057 MPW983055:MPW983057 MZS983055:MZS983057 NJO983055:NJO983057 NTK983055:NTK983057 ODG983055:ODG983057 ONC983055:ONC983057 OWY983055:OWY983057 PGU983055:PGU983057 PQQ983055:PQQ983057 QAM983055:QAM983057 QKI983055:QKI983057 QUE983055:QUE983057 REA983055:REA983057 RNW983055:RNW983057 RXS983055:RXS983057 SHO983055:SHO983057 SRK983055:SRK983057 TBG983055:TBG983057 TLC983055:TLC983057 TUY983055:TUY983057 UEU983055:UEU983057 UOQ983055:UOQ983057 UYM983055:UYM983057 VII983055:VII983057 VSE983055:VSE983057 WCA983055:WCA983057 WLW983055:WLW983057 WVS983055:WVS983057 JG65549:JJ65550 TC65549:TF65550 ACY65549:ADB65550 AMU65549:AMX65550 AWQ65549:AWT65550 BGM65549:BGP65550 BQI65549:BQL65550 CAE65549:CAH65550 CKA65549:CKD65550 CTW65549:CTZ65550 DDS65549:DDV65550 DNO65549:DNR65550 DXK65549:DXN65550 EHG65549:EHJ65550 ERC65549:ERF65550 FAY65549:FBB65550 FKU65549:FKX65550 FUQ65549:FUT65550 GEM65549:GEP65550 GOI65549:GOL65550 GYE65549:GYH65550 HIA65549:HID65550 HRW65549:HRZ65550 IBS65549:IBV65550 ILO65549:ILR65550 IVK65549:IVN65550 JFG65549:JFJ65550 JPC65549:JPF65550 JYY65549:JZB65550 KIU65549:KIX65550 KSQ65549:KST65550 LCM65549:LCP65550 LMI65549:LML65550 LWE65549:LWH65550 MGA65549:MGD65550 MPW65549:MPZ65550 MZS65549:MZV65550 NJO65549:NJR65550 NTK65549:NTN65550 ODG65549:ODJ65550 ONC65549:ONF65550 OWY65549:OXB65550 PGU65549:PGX65550 PQQ65549:PQT65550 QAM65549:QAP65550 QKI65549:QKL65550 QUE65549:QUH65550 REA65549:RED65550 RNW65549:RNZ65550 RXS65549:RXV65550 SHO65549:SHR65550 SRK65549:SRN65550 TBG65549:TBJ65550 TLC65549:TLF65550 TUY65549:TVB65550 UEU65549:UEX65550 UOQ65549:UOT65550 UYM65549:UYP65550 VII65549:VIL65550 VSE65549:VSH65550 WCA65549:WCD65550 WLW65549:WLZ65550 WVS65549:WVV65550 JG131085:JJ131086 TC131085:TF131086 ACY131085:ADB131086 AMU131085:AMX131086 AWQ131085:AWT131086 BGM131085:BGP131086 BQI131085:BQL131086 CAE131085:CAH131086 CKA131085:CKD131086 CTW131085:CTZ131086 DDS131085:DDV131086 DNO131085:DNR131086 DXK131085:DXN131086 EHG131085:EHJ131086 ERC131085:ERF131086 FAY131085:FBB131086 FKU131085:FKX131086 FUQ131085:FUT131086 GEM131085:GEP131086 GOI131085:GOL131086 GYE131085:GYH131086 HIA131085:HID131086 HRW131085:HRZ131086 IBS131085:IBV131086 ILO131085:ILR131086 IVK131085:IVN131086 JFG131085:JFJ131086 JPC131085:JPF131086 JYY131085:JZB131086 KIU131085:KIX131086 KSQ131085:KST131086 LCM131085:LCP131086 LMI131085:LML131086 LWE131085:LWH131086 MGA131085:MGD131086 MPW131085:MPZ131086 MZS131085:MZV131086 NJO131085:NJR131086 NTK131085:NTN131086 ODG131085:ODJ131086 ONC131085:ONF131086 OWY131085:OXB131086 PGU131085:PGX131086 PQQ131085:PQT131086 QAM131085:QAP131086 QKI131085:QKL131086 QUE131085:QUH131086 REA131085:RED131086 RNW131085:RNZ131086 RXS131085:RXV131086 SHO131085:SHR131086 SRK131085:SRN131086 TBG131085:TBJ131086 TLC131085:TLF131086 TUY131085:TVB131086 UEU131085:UEX131086 UOQ131085:UOT131086 UYM131085:UYP131086 VII131085:VIL131086 VSE131085:VSH131086 WCA131085:WCD131086 WLW131085:WLZ131086 WVS131085:WVV131086 JG196621:JJ196622 TC196621:TF196622 ACY196621:ADB196622 AMU196621:AMX196622 AWQ196621:AWT196622 BGM196621:BGP196622 BQI196621:BQL196622 CAE196621:CAH196622 CKA196621:CKD196622 CTW196621:CTZ196622 DDS196621:DDV196622 DNO196621:DNR196622 DXK196621:DXN196622 EHG196621:EHJ196622 ERC196621:ERF196622 FAY196621:FBB196622 FKU196621:FKX196622 FUQ196621:FUT196622 GEM196621:GEP196622 GOI196621:GOL196622 GYE196621:GYH196622 HIA196621:HID196622 HRW196621:HRZ196622 IBS196621:IBV196622 ILO196621:ILR196622 IVK196621:IVN196622 JFG196621:JFJ196622 JPC196621:JPF196622 JYY196621:JZB196622 KIU196621:KIX196622 KSQ196621:KST196622 LCM196621:LCP196622 LMI196621:LML196622 LWE196621:LWH196622 MGA196621:MGD196622 MPW196621:MPZ196622 MZS196621:MZV196622 NJO196621:NJR196622 NTK196621:NTN196622 ODG196621:ODJ196622 ONC196621:ONF196622 OWY196621:OXB196622 PGU196621:PGX196622 PQQ196621:PQT196622 QAM196621:QAP196622 QKI196621:QKL196622 QUE196621:QUH196622 REA196621:RED196622 RNW196621:RNZ196622 RXS196621:RXV196622 SHO196621:SHR196622 SRK196621:SRN196622 TBG196621:TBJ196622 TLC196621:TLF196622 TUY196621:TVB196622 UEU196621:UEX196622 UOQ196621:UOT196622 UYM196621:UYP196622 VII196621:VIL196622 VSE196621:VSH196622 WCA196621:WCD196622 WLW196621:WLZ196622 WVS196621:WVV196622 JG262157:JJ262158 TC262157:TF262158 ACY262157:ADB262158 AMU262157:AMX262158 AWQ262157:AWT262158 BGM262157:BGP262158 BQI262157:BQL262158 CAE262157:CAH262158 CKA262157:CKD262158 CTW262157:CTZ262158 DDS262157:DDV262158 DNO262157:DNR262158 DXK262157:DXN262158 EHG262157:EHJ262158 ERC262157:ERF262158 FAY262157:FBB262158 FKU262157:FKX262158 FUQ262157:FUT262158 GEM262157:GEP262158 GOI262157:GOL262158 GYE262157:GYH262158 HIA262157:HID262158 HRW262157:HRZ262158 IBS262157:IBV262158 ILO262157:ILR262158 IVK262157:IVN262158 JFG262157:JFJ262158 JPC262157:JPF262158 JYY262157:JZB262158 KIU262157:KIX262158 KSQ262157:KST262158 LCM262157:LCP262158 LMI262157:LML262158 LWE262157:LWH262158 MGA262157:MGD262158 MPW262157:MPZ262158 MZS262157:MZV262158 NJO262157:NJR262158 NTK262157:NTN262158 ODG262157:ODJ262158 ONC262157:ONF262158 OWY262157:OXB262158 PGU262157:PGX262158 PQQ262157:PQT262158 QAM262157:QAP262158 QKI262157:QKL262158 QUE262157:QUH262158 REA262157:RED262158 RNW262157:RNZ262158 RXS262157:RXV262158 SHO262157:SHR262158 SRK262157:SRN262158 TBG262157:TBJ262158 TLC262157:TLF262158 TUY262157:TVB262158 UEU262157:UEX262158 UOQ262157:UOT262158 UYM262157:UYP262158 VII262157:VIL262158 VSE262157:VSH262158 WCA262157:WCD262158 WLW262157:WLZ262158 WVS262157:WVV262158 JG327693:JJ327694 TC327693:TF327694 ACY327693:ADB327694 AMU327693:AMX327694 AWQ327693:AWT327694 BGM327693:BGP327694 BQI327693:BQL327694 CAE327693:CAH327694 CKA327693:CKD327694 CTW327693:CTZ327694 DDS327693:DDV327694 DNO327693:DNR327694 DXK327693:DXN327694 EHG327693:EHJ327694 ERC327693:ERF327694 FAY327693:FBB327694 FKU327693:FKX327694 FUQ327693:FUT327694 GEM327693:GEP327694 GOI327693:GOL327694 GYE327693:GYH327694 HIA327693:HID327694 HRW327693:HRZ327694 IBS327693:IBV327694 ILO327693:ILR327694 IVK327693:IVN327694 JFG327693:JFJ327694 JPC327693:JPF327694 JYY327693:JZB327694 KIU327693:KIX327694 KSQ327693:KST327694 LCM327693:LCP327694 LMI327693:LML327694 LWE327693:LWH327694 MGA327693:MGD327694 MPW327693:MPZ327694 MZS327693:MZV327694 NJO327693:NJR327694 NTK327693:NTN327694 ODG327693:ODJ327694 ONC327693:ONF327694 OWY327693:OXB327694 PGU327693:PGX327694 PQQ327693:PQT327694 QAM327693:QAP327694 QKI327693:QKL327694 QUE327693:QUH327694 REA327693:RED327694 RNW327693:RNZ327694 RXS327693:RXV327694 SHO327693:SHR327694 SRK327693:SRN327694 TBG327693:TBJ327694 TLC327693:TLF327694 TUY327693:TVB327694 UEU327693:UEX327694 UOQ327693:UOT327694 UYM327693:UYP327694 VII327693:VIL327694 VSE327693:VSH327694 WCA327693:WCD327694 WLW327693:WLZ327694 WVS327693:WVV327694 JG393229:JJ393230 TC393229:TF393230 ACY393229:ADB393230 AMU393229:AMX393230 AWQ393229:AWT393230 BGM393229:BGP393230 BQI393229:BQL393230 CAE393229:CAH393230 CKA393229:CKD393230 CTW393229:CTZ393230 DDS393229:DDV393230 DNO393229:DNR393230 DXK393229:DXN393230 EHG393229:EHJ393230 ERC393229:ERF393230 FAY393229:FBB393230 FKU393229:FKX393230 FUQ393229:FUT393230 GEM393229:GEP393230 GOI393229:GOL393230 GYE393229:GYH393230 HIA393229:HID393230 HRW393229:HRZ393230 IBS393229:IBV393230 ILO393229:ILR393230 IVK393229:IVN393230 JFG393229:JFJ393230 JPC393229:JPF393230 JYY393229:JZB393230 KIU393229:KIX393230 KSQ393229:KST393230 LCM393229:LCP393230 LMI393229:LML393230 LWE393229:LWH393230 MGA393229:MGD393230 MPW393229:MPZ393230 MZS393229:MZV393230 NJO393229:NJR393230 NTK393229:NTN393230 ODG393229:ODJ393230 ONC393229:ONF393230 OWY393229:OXB393230 PGU393229:PGX393230 PQQ393229:PQT393230 QAM393229:QAP393230 QKI393229:QKL393230 QUE393229:QUH393230 REA393229:RED393230 RNW393229:RNZ393230 RXS393229:RXV393230 SHO393229:SHR393230 SRK393229:SRN393230 TBG393229:TBJ393230 TLC393229:TLF393230 TUY393229:TVB393230 UEU393229:UEX393230 UOQ393229:UOT393230 UYM393229:UYP393230 VII393229:VIL393230 VSE393229:VSH393230 WCA393229:WCD393230 WLW393229:WLZ393230 WVS393229:WVV393230 JG458765:JJ458766 TC458765:TF458766 ACY458765:ADB458766 AMU458765:AMX458766 AWQ458765:AWT458766 BGM458765:BGP458766 BQI458765:BQL458766 CAE458765:CAH458766 CKA458765:CKD458766 CTW458765:CTZ458766 DDS458765:DDV458766 DNO458765:DNR458766 DXK458765:DXN458766 EHG458765:EHJ458766 ERC458765:ERF458766 FAY458765:FBB458766 FKU458765:FKX458766 FUQ458765:FUT458766 GEM458765:GEP458766 GOI458765:GOL458766 GYE458765:GYH458766 HIA458765:HID458766 HRW458765:HRZ458766 IBS458765:IBV458766 ILO458765:ILR458766 IVK458765:IVN458766 JFG458765:JFJ458766 JPC458765:JPF458766 JYY458765:JZB458766 KIU458765:KIX458766 KSQ458765:KST458766 LCM458765:LCP458766 LMI458765:LML458766 LWE458765:LWH458766 MGA458765:MGD458766 MPW458765:MPZ458766 MZS458765:MZV458766 NJO458765:NJR458766 NTK458765:NTN458766 ODG458765:ODJ458766 ONC458765:ONF458766 OWY458765:OXB458766 PGU458765:PGX458766 PQQ458765:PQT458766 QAM458765:QAP458766 QKI458765:QKL458766 QUE458765:QUH458766 REA458765:RED458766 RNW458765:RNZ458766 RXS458765:RXV458766 SHO458765:SHR458766 SRK458765:SRN458766 TBG458765:TBJ458766 TLC458765:TLF458766 TUY458765:TVB458766 UEU458765:UEX458766 UOQ458765:UOT458766 UYM458765:UYP458766 VII458765:VIL458766 VSE458765:VSH458766 WCA458765:WCD458766 WLW458765:WLZ458766 WVS458765:WVV458766 JG524301:JJ524302 TC524301:TF524302 ACY524301:ADB524302 AMU524301:AMX524302 AWQ524301:AWT524302 BGM524301:BGP524302 BQI524301:BQL524302 CAE524301:CAH524302 CKA524301:CKD524302 CTW524301:CTZ524302 DDS524301:DDV524302 DNO524301:DNR524302 DXK524301:DXN524302 EHG524301:EHJ524302 ERC524301:ERF524302 FAY524301:FBB524302 FKU524301:FKX524302 FUQ524301:FUT524302 GEM524301:GEP524302 GOI524301:GOL524302 GYE524301:GYH524302 HIA524301:HID524302 HRW524301:HRZ524302 IBS524301:IBV524302 ILO524301:ILR524302 IVK524301:IVN524302 JFG524301:JFJ524302 JPC524301:JPF524302 JYY524301:JZB524302 KIU524301:KIX524302 KSQ524301:KST524302 LCM524301:LCP524302 LMI524301:LML524302 LWE524301:LWH524302 MGA524301:MGD524302 MPW524301:MPZ524302 MZS524301:MZV524302 NJO524301:NJR524302 NTK524301:NTN524302 ODG524301:ODJ524302 ONC524301:ONF524302 OWY524301:OXB524302 PGU524301:PGX524302 PQQ524301:PQT524302 QAM524301:QAP524302 QKI524301:QKL524302 QUE524301:QUH524302 REA524301:RED524302 RNW524301:RNZ524302 RXS524301:RXV524302 SHO524301:SHR524302 SRK524301:SRN524302 TBG524301:TBJ524302 TLC524301:TLF524302 TUY524301:TVB524302 UEU524301:UEX524302 UOQ524301:UOT524302 UYM524301:UYP524302 VII524301:VIL524302 VSE524301:VSH524302 WCA524301:WCD524302 WLW524301:WLZ524302 WVS524301:WVV524302 JG589837:JJ589838 TC589837:TF589838 ACY589837:ADB589838 AMU589837:AMX589838 AWQ589837:AWT589838 BGM589837:BGP589838 BQI589837:BQL589838 CAE589837:CAH589838 CKA589837:CKD589838 CTW589837:CTZ589838 DDS589837:DDV589838 DNO589837:DNR589838 DXK589837:DXN589838 EHG589837:EHJ589838 ERC589837:ERF589838 FAY589837:FBB589838 FKU589837:FKX589838 FUQ589837:FUT589838 GEM589837:GEP589838 GOI589837:GOL589838 GYE589837:GYH589838 HIA589837:HID589838 HRW589837:HRZ589838 IBS589837:IBV589838 ILO589837:ILR589838 IVK589837:IVN589838 JFG589837:JFJ589838 JPC589837:JPF589838 JYY589837:JZB589838 KIU589837:KIX589838 KSQ589837:KST589838 LCM589837:LCP589838 LMI589837:LML589838 LWE589837:LWH589838 MGA589837:MGD589838 MPW589837:MPZ589838 MZS589837:MZV589838 NJO589837:NJR589838 NTK589837:NTN589838 ODG589837:ODJ589838 ONC589837:ONF589838 OWY589837:OXB589838 PGU589837:PGX589838 PQQ589837:PQT589838 QAM589837:QAP589838 QKI589837:QKL589838 QUE589837:QUH589838 REA589837:RED589838 RNW589837:RNZ589838 RXS589837:RXV589838 SHO589837:SHR589838 SRK589837:SRN589838 TBG589837:TBJ589838 TLC589837:TLF589838 TUY589837:TVB589838 UEU589837:UEX589838 UOQ589837:UOT589838 UYM589837:UYP589838 VII589837:VIL589838 VSE589837:VSH589838 WCA589837:WCD589838 WLW589837:WLZ589838 WVS589837:WVV589838 JG655373:JJ655374 TC655373:TF655374 ACY655373:ADB655374 AMU655373:AMX655374 AWQ655373:AWT655374 BGM655373:BGP655374 BQI655373:BQL655374 CAE655373:CAH655374 CKA655373:CKD655374 CTW655373:CTZ655374 DDS655373:DDV655374 DNO655373:DNR655374 DXK655373:DXN655374 EHG655373:EHJ655374 ERC655373:ERF655374 FAY655373:FBB655374 FKU655373:FKX655374 FUQ655373:FUT655374 GEM655373:GEP655374 GOI655373:GOL655374 GYE655373:GYH655374 HIA655373:HID655374 HRW655373:HRZ655374 IBS655373:IBV655374 ILO655373:ILR655374 IVK655373:IVN655374 JFG655373:JFJ655374 JPC655373:JPF655374 JYY655373:JZB655374 KIU655373:KIX655374 KSQ655373:KST655374 LCM655373:LCP655374 LMI655373:LML655374 LWE655373:LWH655374 MGA655373:MGD655374 MPW655373:MPZ655374 MZS655373:MZV655374 NJO655373:NJR655374 NTK655373:NTN655374 ODG655373:ODJ655374 ONC655373:ONF655374 OWY655373:OXB655374 PGU655373:PGX655374 PQQ655373:PQT655374 QAM655373:QAP655374 QKI655373:QKL655374 QUE655373:QUH655374 REA655373:RED655374 RNW655373:RNZ655374 RXS655373:RXV655374 SHO655373:SHR655374 SRK655373:SRN655374 TBG655373:TBJ655374 TLC655373:TLF655374 TUY655373:TVB655374 UEU655373:UEX655374 UOQ655373:UOT655374 UYM655373:UYP655374 VII655373:VIL655374 VSE655373:VSH655374 WCA655373:WCD655374 WLW655373:WLZ655374 WVS655373:WVV655374 JG720909:JJ720910 TC720909:TF720910 ACY720909:ADB720910 AMU720909:AMX720910 AWQ720909:AWT720910 BGM720909:BGP720910 BQI720909:BQL720910 CAE720909:CAH720910 CKA720909:CKD720910 CTW720909:CTZ720910 DDS720909:DDV720910 DNO720909:DNR720910 DXK720909:DXN720910 EHG720909:EHJ720910 ERC720909:ERF720910 FAY720909:FBB720910 FKU720909:FKX720910 FUQ720909:FUT720910 GEM720909:GEP720910 GOI720909:GOL720910 GYE720909:GYH720910 HIA720909:HID720910 HRW720909:HRZ720910 IBS720909:IBV720910 ILO720909:ILR720910 IVK720909:IVN720910 JFG720909:JFJ720910 JPC720909:JPF720910 JYY720909:JZB720910 KIU720909:KIX720910 KSQ720909:KST720910 LCM720909:LCP720910 LMI720909:LML720910 LWE720909:LWH720910 MGA720909:MGD720910 MPW720909:MPZ720910 MZS720909:MZV720910 NJO720909:NJR720910 NTK720909:NTN720910 ODG720909:ODJ720910 ONC720909:ONF720910 OWY720909:OXB720910 PGU720909:PGX720910 PQQ720909:PQT720910 QAM720909:QAP720910 QKI720909:QKL720910 QUE720909:QUH720910 REA720909:RED720910 RNW720909:RNZ720910 RXS720909:RXV720910 SHO720909:SHR720910 SRK720909:SRN720910 TBG720909:TBJ720910 TLC720909:TLF720910 TUY720909:TVB720910 UEU720909:UEX720910 UOQ720909:UOT720910 UYM720909:UYP720910 VII720909:VIL720910 VSE720909:VSH720910 WCA720909:WCD720910 WLW720909:WLZ720910 WVS720909:WVV720910 JG786445:JJ786446 TC786445:TF786446 ACY786445:ADB786446 AMU786445:AMX786446 AWQ786445:AWT786446 BGM786445:BGP786446 BQI786445:BQL786446 CAE786445:CAH786446 CKA786445:CKD786446 CTW786445:CTZ786446 DDS786445:DDV786446 DNO786445:DNR786446 DXK786445:DXN786446 EHG786445:EHJ786446 ERC786445:ERF786446 FAY786445:FBB786446 FKU786445:FKX786446 FUQ786445:FUT786446 GEM786445:GEP786446 GOI786445:GOL786446 GYE786445:GYH786446 HIA786445:HID786446 HRW786445:HRZ786446 IBS786445:IBV786446 ILO786445:ILR786446 IVK786445:IVN786446 JFG786445:JFJ786446 JPC786445:JPF786446 JYY786445:JZB786446 KIU786445:KIX786446 KSQ786445:KST786446 LCM786445:LCP786446 LMI786445:LML786446 LWE786445:LWH786446 MGA786445:MGD786446 MPW786445:MPZ786446 MZS786445:MZV786446 NJO786445:NJR786446 NTK786445:NTN786446 ODG786445:ODJ786446 ONC786445:ONF786446 OWY786445:OXB786446 PGU786445:PGX786446 PQQ786445:PQT786446 QAM786445:QAP786446 QKI786445:QKL786446 QUE786445:QUH786446 REA786445:RED786446 RNW786445:RNZ786446 RXS786445:RXV786446 SHO786445:SHR786446 SRK786445:SRN786446 TBG786445:TBJ786446 TLC786445:TLF786446 TUY786445:TVB786446 UEU786445:UEX786446 UOQ786445:UOT786446 UYM786445:UYP786446 VII786445:VIL786446 VSE786445:VSH786446 WCA786445:WCD786446 WLW786445:WLZ786446 WVS786445:WVV786446 JG851981:JJ851982 TC851981:TF851982 ACY851981:ADB851982 AMU851981:AMX851982 AWQ851981:AWT851982 BGM851981:BGP851982 BQI851981:BQL851982 CAE851981:CAH851982 CKA851981:CKD851982 CTW851981:CTZ851982 DDS851981:DDV851982 DNO851981:DNR851982 DXK851981:DXN851982 EHG851981:EHJ851982 ERC851981:ERF851982 FAY851981:FBB851982 FKU851981:FKX851982 FUQ851981:FUT851982 GEM851981:GEP851982 GOI851981:GOL851982 GYE851981:GYH851982 HIA851981:HID851982 HRW851981:HRZ851982 IBS851981:IBV851982 ILO851981:ILR851982 IVK851981:IVN851982 JFG851981:JFJ851982 JPC851981:JPF851982 JYY851981:JZB851982 KIU851981:KIX851982 KSQ851981:KST851982 LCM851981:LCP851982 LMI851981:LML851982 LWE851981:LWH851982 MGA851981:MGD851982 MPW851981:MPZ851982 MZS851981:MZV851982 NJO851981:NJR851982 NTK851981:NTN851982 ODG851981:ODJ851982 ONC851981:ONF851982 OWY851981:OXB851982 PGU851981:PGX851982 PQQ851981:PQT851982 QAM851981:QAP851982 QKI851981:QKL851982 QUE851981:QUH851982 REA851981:RED851982 RNW851981:RNZ851982 RXS851981:RXV851982 SHO851981:SHR851982 SRK851981:SRN851982 TBG851981:TBJ851982 TLC851981:TLF851982 TUY851981:TVB851982 UEU851981:UEX851982 UOQ851981:UOT851982 UYM851981:UYP851982 VII851981:VIL851982 VSE851981:VSH851982 WCA851981:WCD851982 WLW851981:WLZ851982 WVS851981:WVV851982 JG917517:JJ917518 TC917517:TF917518 ACY917517:ADB917518 AMU917517:AMX917518 AWQ917517:AWT917518 BGM917517:BGP917518 BQI917517:BQL917518 CAE917517:CAH917518 CKA917517:CKD917518 CTW917517:CTZ917518 DDS917517:DDV917518 DNO917517:DNR917518 DXK917517:DXN917518 EHG917517:EHJ917518 ERC917517:ERF917518 FAY917517:FBB917518 FKU917517:FKX917518 FUQ917517:FUT917518 GEM917517:GEP917518 GOI917517:GOL917518 GYE917517:GYH917518 HIA917517:HID917518 HRW917517:HRZ917518 IBS917517:IBV917518 ILO917517:ILR917518 IVK917517:IVN917518 JFG917517:JFJ917518 JPC917517:JPF917518 JYY917517:JZB917518 KIU917517:KIX917518 KSQ917517:KST917518 LCM917517:LCP917518 LMI917517:LML917518 LWE917517:LWH917518 MGA917517:MGD917518 MPW917517:MPZ917518 MZS917517:MZV917518 NJO917517:NJR917518 NTK917517:NTN917518 ODG917517:ODJ917518 ONC917517:ONF917518 OWY917517:OXB917518 PGU917517:PGX917518 PQQ917517:PQT917518 QAM917517:QAP917518 QKI917517:QKL917518 QUE917517:QUH917518 REA917517:RED917518 RNW917517:RNZ917518 RXS917517:RXV917518 SHO917517:SHR917518 SRK917517:SRN917518 TBG917517:TBJ917518 TLC917517:TLF917518 TUY917517:TVB917518 UEU917517:UEX917518 UOQ917517:UOT917518 UYM917517:UYP917518 VII917517:VIL917518 VSE917517:VSH917518 WCA917517:WCD917518 WLW917517:WLZ917518 WVS917517:WVV917518 JG983053:JJ983054 TC983053:TF983054 ACY983053:ADB983054 AMU983053:AMX983054 AWQ983053:AWT983054 BGM983053:BGP983054 BQI983053:BQL983054 CAE983053:CAH983054 CKA983053:CKD983054 CTW983053:CTZ983054 DDS983053:DDV983054 DNO983053:DNR983054 DXK983053:DXN983054 EHG983053:EHJ983054 ERC983053:ERF983054 FAY983053:FBB983054 FKU983053:FKX983054 FUQ983053:FUT983054 GEM983053:GEP983054 GOI983053:GOL983054 GYE983053:GYH983054 HIA983053:HID983054 HRW983053:HRZ983054 IBS983053:IBV983054 ILO983053:ILR983054 IVK983053:IVN983054 JFG983053:JFJ983054 JPC983053:JPF983054 JYY983053:JZB983054 KIU983053:KIX983054 KSQ983053:KST983054 LCM983053:LCP983054 LMI983053:LML983054 LWE983053:LWH983054 MGA983053:MGD983054 MPW983053:MPZ983054 MZS983053:MZV983054 NJO983053:NJR983054 NTK983053:NTN983054 ODG983053:ODJ983054 ONC983053:ONF983054 OWY983053:OXB983054 PGU983053:PGX983054 PQQ983053:PQT983054 QAM983053:QAP983054 QKI983053:QKL983054 QUE983053:QUH983054 REA983053:RED983054 RNW983053:RNZ983054 RXS983053:RXV983054 SHO983053:SHR983054 SRK983053:SRN983054 TBG983053:TBJ983054 TLC983053:TLF983054 TUY983053:TVB983054 UEU983053:UEX983054 UOQ983053:UOT983054 UYM983053:UYP983054 VII983053:VIL983054 VSE983053:VSH983054 WCA983053:WCD983054 WLW983053:WLZ983054 WVS983053:WVV983054 JG65555:JG65556 TC65555:TC65556 ACY65555:ACY65556 AMU65555:AMU65556 AWQ65555:AWQ65556 BGM65555:BGM65556 BQI65555:BQI65556 CAE65555:CAE65556 CKA65555:CKA65556 CTW65555:CTW65556 DDS65555:DDS65556 DNO65555:DNO65556 DXK65555:DXK65556 EHG65555:EHG65556 ERC65555:ERC65556 FAY65555:FAY65556 FKU65555:FKU65556 FUQ65555:FUQ65556 GEM65555:GEM65556 GOI65555:GOI65556 GYE65555:GYE65556 HIA65555:HIA65556 HRW65555:HRW65556 IBS65555:IBS65556 ILO65555:ILO65556 IVK65555:IVK65556 JFG65555:JFG65556 JPC65555:JPC65556 JYY65555:JYY65556 KIU65555:KIU65556 KSQ65555:KSQ65556 LCM65555:LCM65556 LMI65555:LMI65556 LWE65555:LWE65556 MGA65555:MGA65556 MPW65555:MPW65556 MZS65555:MZS65556 NJO65555:NJO65556 NTK65555:NTK65556 ODG65555:ODG65556 ONC65555:ONC65556 OWY65555:OWY65556 PGU65555:PGU65556 PQQ65555:PQQ65556 QAM65555:QAM65556 QKI65555:QKI65556 QUE65555:QUE65556 REA65555:REA65556 RNW65555:RNW65556 RXS65555:RXS65556 SHO65555:SHO65556 SRK65555:SRK65556 TBG65555:TBG65556 TLC65555:TLC65556 TUY65555:TUY65556 UEU65555:UEU65556 UOQ65555:UOQ65556 UYM65555:UYM65556 VII65555:VII65556 VSE65555:VSE65556 WCA65555:WCA65556 WLW65555:WLW65556 WVS65555:WVS65556 JG131091:JG131092 TC131091:TC131092 ACY131091:ACY131092 AMU131091:AMU131092 AWQ131091:AWQ131092 BGM131091:BGM131092 BQI131091:BQI131092 CAE131091:CAE131092 CKA131091:CKA131092 CTW131091:CTW131092 DDS131091:DDS131092 DNO131091:DNO131092 DXK131091:DXK131092 EHG131091:EHG131092 ERC131091:ERC131092 FAY131091:FAY131092 FKU131091:FKU131092 FUQ131091:FUQ131092 GEM131091:GEM131092 GOI131091:GOI131092 GYE131091:GYE131092 HIA131091:HIA131092 HRW131091:HRW131092 IBS131091:IBS131092 ILO131091:ILO131092 IVK131091:IVK131092 JFG131091:JFG131092 JPC131091:JPC131092 JYY131091:JYY131092 KIU131091:KIU131092 KSQ131091:KSQ131092 LCM131091:LCM131092 LMI131091:LMI131092 LWE131091:LWE131092 MGA131091:MGA131092 MPW131091:MPW131092 MZS131091:MZS131092 NJO131091:NJO131092 NTK131091:NTK131092 ODG131091:ODG131092 ONC131091:ONC131092 OWY131091:OWY131092 PGU131091:PGU131092 PQQ131091:PQQ131092 QAM131091:QAM131092 QKI131091:QKI131092 QUE131091:QUE131092 REA131091:REA131092 RNW131091:RNW131092 RXS131091:RXS131092 SHO131091:SHO131092 SRK131091:SRK131092 TBG131091:TBG131092 TLC131091:TLC131092 TUY131091:TUY131092 UEU131091:UEU131092 UOQ131091:UOQ131092 UYM131091:UYM131092 VII131091:VII131092 VSE131091:VSE131092 WCA131091:WCA131092 WLW131091:WLW131092 WVS131091:WVS131092 JG196627:JG196628 TC196627:TC196628 ACY196627:ACY196628 AMU196627:AMU196628 AWQ196627:AWQ196628 BGM196627:BGM196628 BQI196627:BQI196628 CAE196627:CAE196628 CKA196627:CKA196628 CTW196627:CTW196628 DDS196627:DDS196628 DNO196627:DNO196628 DXK196627:DXK196628 EHG196627:EHG196628 ERC196627:ERC196628 FAY196627:FAY196628 FKU196627:FKU196628 FUQ196627:FUQ196628 GEM196627:GEM196628 GOI196627:GOI196628 GYE196627:GYE196628 HIA196627:HIA196628 HRW196627:HRW196628 IBS196627:IBS196628 ILO196627:ILO196628 IVK196627:IVK196628 JFG196627:JFG196628 JPC196627:JPC196628 JYY196627:JYY196628 KIU196627:KIU196628 KSQ196627:KSQ196628 LCM196627:LCM196628 LMI196627:LMI196628 LWE196627:LWE196628 MGA196627:MGA196628 MPW196627:MPW196628 MZS196627:MZS196628 NJO196627:NJO196628 NTK196627:NTK196628 ODG196627:ODG196628 ONC196627:ONC196628 OWY196627:OWY196628 PGU196627:PGU196628 PQQ196627:PQQ196628 QAM196627:QAM196628 QKI196627:QKI196628 QUE196627:QUE196628 REA196627:REA196628 RNW196627:RNW196628 RXS196627:RXS196628 SHO196627:SHO196628 SRK196627:SRK196628 TBG196627:TBG196628 TLC196627:TLC196628 TUY196627:TUY196628 UEU196627:UEU196628 UOQ196627:UOQ196628 UYM196627:UYM196628 VII196627:VII196628 VSE196627:VSE196628 WCA196627:WCA196628 WLW196627:WLW196628 WVS196627:WVS196628 JG262163:JG262164 TC262163:TC262164 ACY262163:ACY262164 AMU262163:AMU262164 AWQ262163:AWQ262164 BGM262163:BGM262164 BQI262163:BQI262164 CAE262163:CAE262164 CKA262163:CKA262164 CTW262163:CTW262164 DDS262163:DDS262164 DNO262163:DNO262164 DXK262163:DXK262164 EHG262163:EHG262164 ERC262163:ERC262164 FAY262163:FAY262164 FKU262163:FKU262164 FUQ262163:FUQ262164 GEM262163:GEM262164 GOI262163:GOI262164 GYE262163:GYE262164 HIA262163:HIA262164 HRW262163:HRW262164 IBS262163:IBS262164 ILO262163:ILO262164 IVK262163:IVK262164 JFG262163:JFG262164 JPC262163:JPC262164 JYY262163:JYY262164 KIU262163:KIU262164 KSQ262163:KSQ262164 LCM262163:LCM262164 LMI262163:LMI262164 LWE262163:LWE262164 MGA262163:MGA262164 MPW262163:MPW262164 MZS262163:MZS262164 NJO262163:NJO262164 NTK262163:NTK262164 ODG262163:ODG262164 ONC262163:ONC262164 OWY262163:OWY262164 PGU262163:PGU262164 PQQ262163:PQQ262164 QAM262163:QAM262164 QKI262163:QKI262164 QUE262163:QUE262164 REA262163:REA262164 RNW262163:RNW262164 RXS262163:RXS262164 SHO262163:SHO262164 SRK262163:SRK262164 TBG262163:TBG262164 TLC262163:TLC262164 TUY262163:TUY262164 UEU262163:UEU262164 UOQ262163:UOQ262164 UYM262163:UYM262164 VII262163:VII262164 VSE262163:VSE262164 WCA262163:WCA262164 WLW262163:WLW262164 WVS262163:WVS262164 JG327699:JG327700 TC327699:TC327700 ACY327699:ACY327700 AMU327699:AMU327700 AWQ327699:AWQ327700 BGM327699:BGM327700 BQI327699:BQI327700 CAE327699:CAE327700 CKA327699:CKA327700 CTW327699:CTW327700 DDS327699:DDS327700 DNO327699:DNO327700 DXK327699:DXK327700 EHG327699:EHG327700 ERC327699:ERC327700 FAY327699:FAY327700 FKU327699:FKU327700 FUQ327699:FUQ327700 GEM327699:GEM327700 GOI327699:GOI327700 GYE327699:GYE327700 HIA327699:HIA327700 HRW327699:HRW327700 IBS327699:IBS327700 ILO327699:ILO327700 IVK327699:IVK327700 JFG327699:JFG327700 JPC327699:JPC327700 JYY327699:JYY327700 KIU327699:KIU327700 KSQ327699:KSQ327700 LCM327699:LCM327700 LMI327699:LMI327700 LWE327699:LWE327700 MGA327699:MGA327700 MPW327699:MPW327700 MZS327699:MZS327700 NJO327699:NJO327700 NTK327699:NTK327700 ODG327699:ODG327700 ONC327699:ONC327700 OWY327699:OWY327700 PGU327699:PGU327700 PQQ327699:PQQ327700 QAM327699:QAM327700 QKI327699:QKI327700 QUE327699:QUE327700 REA327699:REA327700 RNW327699:RNW327700 RXS327699:RXS327700 SHO327699:SHO327700 SRK327699:SRK327700 TBG327699:TBG327700 TLC327699:TLC327700 TUY327699:TUY327700 UEU327699:UEU327700 UOQ327699:UOQ327700 UYM327699:UYM327700 VII327699:VII327700 VSE327699:VSE327700 WCA327699:WCA327700 WLW327699:WLW327700 WVS327699:WVS327700 JG393235:JG393236 TC393235:TC393236 ACY393235:ACY393236 AMU393235:AMU393236 AWQ393235:AWQ393236 BGM393235:BGM393236 BQI393235:BQI393236 CAE393235:CAE393236 CKA393235:CKA393236 CTW393235:CTW393236 DDS393235:DDS393236 DNO393235:DNO393236 DXK393235:DXK393236 EHG393235:EHG393236 ERC393235:ERC393236 FAY393235:FAY393236 FKU393235:FKU393236 FUQ393235:FUQ393236 GEM393235:GEM393236 GOI393235:GOI393236 GYE393235:GYE393236 HIA393235:HIA393236 HRW393235:HRW393236 IBS393235:IBS393236 ILO393235:ILO393236 IVK393235:IVK393236 JFG393235:JFG393236 JPC393235:JPC393236 JYY393235:JYY393236 KIU393235:KIU393236 KSQ393235:KSQ393236 LCM393235:LCM393236 LMI393235:LMI393236 LWE393235:LWE393236 MGA393235:MGA393236 MPW393235:MPW393236 MZS393235:MZS393236 NJO393235:NJO393236 NTK393235:NTK393236 ODG393235:ODG393236 ONC393235:ONC393236 OWY393235:OWY393236 PGU393235:PGU393236 PQQ393235:PQQ393236 QAM393235:QAM393236 QKI393235:QKI393236 QUE393235:QUE393236 REA393235:REA393236 RNW393235:RNW393236 RXS393235:RXS393236 SHO393235:SHO393236 SRK393235:SRK393236 TBG393235:TBG393236 TLC393235:TLC393236 TUY393235:TUY393236 UEU393235:UEU393236 UOQ393235:UOQ393236 UYM393235:UYM393236 VII393235:VII393236 VSE393235:VSE393236 WCA393235:WCA393236 WLW393235:WLW393236 WVS393235:WVS393236 JG458771:JG458772 TC458771:TC458772 ACY458771:ACY458772 AMU458771:AMU458772 AWQ458771:AWQ458772 BGM458771:BGM458772 BQI458771:BQI458772 CAE458771:CAE458772 CKA458771:CKA458772 CTW458771:CTW458772 DDS458771:DDS458772 DNO458771:DNO458772 DXK458771:DXK458772 EHG458771:EHG458772 ERC458771:ERC458772 FAY458771:FAY458772 FKU458771:FKU458772 FUQ458771:FUQ458772 GEM458771:GEM458772 GOI458771:GOI458772 GYE458771:GYE458772 HIA458771:HIA458772 HRW458771:HRW458772 IBS458771:IBS458772 ILO458771:ILO458772 IVK458771:IVK458772 JFG458771:JFG458772 JPC458771:JPC458772 JYY458771:JYY458772 KIU458771:KIU458772 KSQ458771:KSQ458772 LCM458771:LCM458772 LMI458771:LMI458772 LWE458771:LWE458772 MGA458771:MGA458772 MPW458771:MPW458772 MZS458771:MZS458772 NJO458771:NJO458772 NTK458771:NTK458772 ODG458771:ODG458772 ONC458771:ONC458772 OWY458771:OWY458772 PGU458771:PGU458772 PQQ458771:PQQ458772 QAM458771:QAM458772 QKI458771:QKI458772 QUE458771:QUE458772 REA458771:REA458772 RNW458771:RNW458772 RXS458771:RXS458772 SHO458771:SHO458772 SRK458771:SRK458772 TBG458771:TBG458772 TLC458771:TLC458772 TUY458771:TUY458772 UEU458771:UEU458772 UOQ458771:UOQ458772 UYM458771:UYM458772 VII458771:VII458772 VSE458771:VSE458772 WCA458771:WCA458772 WLW458771:WLW458772 WVS458771:WVS458772 JG524307:JG524308 TC524307:TC524308 ACY524307:ACY524308 AMU524307:AMU524308 AWQ524307:AWQ524308 BGM524307:BGM524308 BQI524307:BQI524308 CAE524307:CAE524308 CKA524307:CKA524308 CTW524307:CTW524308 DDS524307:DDS524308 DNO524307:DNO524308 DXK524307:DXK524308 EHG524307:EHG524308 ERC524307:ERC524308 FAY524307:FAY524308 FKU524307:FKU524308 FUQ524307:FUQ524308 GEM524307:GEM524308 GOI524307:GOI524308 GYE524307:GYE524308 HIA524307:HIA524308 HRW524307:HRW524308 IBS524307:IBS524308 ILO524307:ILO524308 IVK524307:IVK524308 JFG524307:JFG524308 JPC524307:JPC524308 JYY524307:JYY524308 KIU524307:KIU524308 KSQ524307:KSQ524308 LCM524307:LCM524308 LMI524307:LMI524308 LWE524307:LWE524308 MGA524307:MGA524308 MPW524307:MPW524308 MZS524307:MZS524308 NJO524307:NJO524308 NTK524307:NTK524308 ODG524307:ODG524308 ONC524307:ONC524308 OWY524307:OWY524308 PGU524307:PGU524308 PQQ524307:PQQ524308 QAM524307:QAM524308 QKI524307:QKI524308 QUE524307:QUE524308 REA524307:REA524308 RNW524307:RNW524308 RXS524307:RXS524308 SHO524307:SHO524308 SRK524307:SRK524308 TBG524307:TBG524308 TLC524307:TLC524308 TUY524307:TUY524308 UEU524307:UEU524308 UOQ524307:UOQ524308 UYM524307:UYM524308 VII524307:VII524308 VSE524307:VSE524308 WCA524307:WCA524308 WLW524307:WLW524308 WVS524307:WVS524308 JG589843:JG589844 TC589843:TC589844 ACY589843:ACY589844 AMU589843:AMU589844 AWQ589843:AWQ589844 BGM589843:BGM589844 BQI589843:BQI589844 CAE589843:CAE589844 CKA589843:CKA589844 CTW589843:CTW589844 DDS589843:DDS589844 DNO589843:DNO589844 DXK589843:DXK589844 EHG589843:EHG589844 ERC589843:ERC589844 FAY589843:FAY589844 FKU589843:FKU589844 FUQ589843:FUQ589844 GEM589843:GEM589844 GOI589843:GOI589844 GYE589843:GYE589844 HIA589843:HIA589844 HRW589843:HRW589844 IBS589843:IBS589844 ILO589843:ILO589844 IVK589843:IVK589844 JFG589843:JFG589844 JPC589843:JPC589844 JYY589843:JYY589844 KIU589843:KIU589844 KSQ589843:KSQ589844 LCM589843:LCM589844 LMI589843:LMI589844 LWE589843:LWE589844 MGA589843:MGA589844 MPW589843:MPW589844 MZS589843:MZS589844 NJO589843:NJO589844 NTK589843:NTK589844 ODG589843:ODG589844 ONC589843:ONC589844 OWY589843:OWY589844 PGU589843:PGU589844 PQQ589843:PQQ589844 QAM589843:QAM589844 QKI589843:QKI589844 QUE589843:QUE589844 REA589843:REA589844 RNW589843:RNW589844 RXS589843:RXS589844 SHO589843:SHO589844 SRK589843:SRK589844 TBG589843:TBG589844 TLC589843:TLC589844 TUY589843:TUY589844 UEU589843:UEU589844 UOQ589843:UOQ589844 UYM589843:UYM589844 VII589843:VII589844 VSE589843:VSE589844 WCA589843:WCA589844 WLW589843:WLW589844 WVS589843:WVS589844 JG655379:JG655380 TC655379:TC655380 ACY655379:ACY655380 AMU655379:AMU655380 AWQ655379:AWQ655380 BGM655379:BGM655380 BQI655379:BQI655380 CAE655379:CAE655380 CKA655379:CKA655380 CTW655379:CTW655380 DDS655379:DDS655380 DNO655379:DNO655380 DXK655379:DXK655380 EHG655379:EHG655380 ERC655379:ERC655380 FAY655379:FAY655380 FKU655379:FKU655380 FUQ655379:FUQ655380 GEM655379:GEM655380 GOI655379:GOI655380 GYE655379:GYE655380 HIA655379:HIA655380 HRW655379:HRW655380 IBS655379:IBS655380 ILO655379:ILO655380 IVK655379:IVK655380 JFG655379:JFG655380 JPC655379:JPC655380 JYY655379:JYY655380 KIU655379:KIU655380 KSQ655379:KSQ655380 LCM655379:LCM655380 LMI655379:LMI655380 LWE655379:LWE655380 MGA655379:MGA655380 MPW655379:MPW655380 MZS655379:MZS655380 NJO655379:NJO655380 NTK655379:NTK655380 ODG655379:ODG655380 ONC655379:ONC655380 OWY655379:OWY655380 PGU655379:PGU655380 PQQ655379:PQQ655380 QAM655379:QAM655380 QKI655379:QKI655380 QUE655379:QUE655380 REA655379:REA655380 RNW655379:RNW655380 RXS655379:RXS655380 SHO655379:SHO655380 SRK655379:SRK655380 TBG655379:TBG655380 TLC655379:TLC655380 TUY655379:TUY655380 UEU655379:UEU655380 UOQ655379:UOQ655380 UYM655379:UYM655380 VII655379:VII655380 VSE655379:VSE655380 WCA655379:WCA655380 WLW655379:WLW655380 WVS655379:WVS655380 JG720915:JG720916 TC720915:TC720916 ACY720915:ACY720916 AMU720915:AMU720916 AWQ720915:AWQ720916 BGM720915:BGM720916 BQI720915:BQI720916 CAE720915:CAE720916 CKA720915:CKA720916 CTW720915:CTW720916 DDS720915:DDS720916 DNO720915:DNO720916 DXK720915:DXK720916 EHG720915:EHG720916 ERC720915:ERC720916 FAY720915:FAY720916 FKU720915:FKU720916 FUQ720915:FUQ720916 GEM720915:GEM720916 GOI720915:GOI720916 GYE720915:GYE720916 HIA720915:HIA720916 HRW720915:HRW720916 IBS720915:IBS720916 ILO720915:ILO720916 IVK720915:IVK720916 JFG720915:JFG720916 JPC720915:JPC720916 JYY720915:JYY720916 KIU720915:KIU720916 KSQ720915:KSQ720916 LCM720915:LCM720916 LMI720915:LMI720916 LWE720915:LWE720916 MGA720915:MGA720916 MPW720915:MPW720916 MZS720915:MZS720916 NJO720915:NJO720916 NTK720915:NTK720916 ODG720915:ODG720916 ONC720915:ONC720916 OWY720915:OWY720916 PGU720915:PGU720916 PQQ720915:PQQ720916 QAM720915:QAM720916 QKI720915:QKI720916 QUE720915:QUE720916 REA720915:REA720916 RNW720915:RNW720916 RXS720915:RXS720916 SHO720915:SHO720916 SRK720915:SRK720916 TBG720915:TBG720916 TLC720915:TLC720916 TUY720915:TUY720916 UEU720915:UEU720916 UOQ720915:UOQ720916 UYM720915:UYM720916 VII720915:VII720916 VSE720915:VSE720916 WCA720915:WCA720916 WLW720915:WLW720916 WVS720915:WVS720916 JG786451:JG786452 TC786451:TC786452 ACY786451:ACY786452 AMU786451:AMU786452 AWQ786451:AWQ786452 BGM786451:BGM786452 BQI786451:BQI786452 CAE786451:CAE786452 CKA786451:CKA786452 CTW786451:CTW786452 DDS786451:DDS786452 DNO786451:DNO786452 DXK786451:DXK786452 EHG786451:EHG786452 ERC786451:ERC786452 FAY786451:FAY786452 FKU786451:FKU786452 FUQ786451:FUQ786452 GEM786451:GEM786452 GOI786451:GOI786452 GYE786451:GYE786452 HIA786451:HIA786452 HRW786451:HRW786452 IBS786451:IBS786452 ILO786451:ILO786452 IVK786451:IVK786452 JFG786451:JFG786452 JPC786451:JPC786452 JYY786451:JYY786452 KIU786451:KIU786452 KSQ786451:KSQ786452 LCM786451:LCM786452 LMI786451:LMI786452 LWE786451:LWE786452 MGA786451:MGA786452 MPW786451:MPW786452 MZS786451:MZS786452 NJO786451:NJO786452 NTK786451:NTK786452 ODG786451:ODG786452 ONC786451:ONC786452 OWY786451:OWY786452 PGU786451:PGU786452 PQQ786451:PQQ786452 QAM786451:QAM786452 QKI786451:QKI786452 QUE786451:QUE786452 REA786451:REA786452 RNW786451:RNW786452 RXS786451:RXS786452 SHO786451:SHO786452 SRK786451:SRK786452 TBG786451:TBG786452 TLC786451:TLC786452 TUY786451:TUY786452 UEU786451:UEU786452 UOQ786451:UOQ786452 UYM786451:UYM786452 VII786451:VII786452 VSE786451:VSE786452 WCA786451:WCA786452 WLW786451:WLW786452 WVS786451:WVS786452 JG851987:JG851988 TC851987:TC851988 ACY851987:ACY851988 AMU851987:AMU851988 AWQ851987:AWQ851988 BGM851987:BGM851988 BQI851987:BQI851988 CAE851987:CAE851988 CKA851987:CKA851988 CTW851987:CTW851988 DDS851987:DDS851988 DNO851987:DNO851988 DXK851987:DXK851988 EHG851987:EHG851988 ERC851987:ERC851988 FAY851987:FAY851988 FKU851987:FKU851988 FUQ851987:FUQ851988 GEM851987:GEM851988 GOI851987:GOI851988 GYE851987:GYE851988 HIA851987:HIA851988 HRW851987:HRW851988 IBS851987:IBS851988 ILO851987:ILO851988 IVK851987:IVK851988 JFG851987:JFG851988 JPC851987:JPC851988 JYY851987:JYY851988 KIU851987:KIU851988 KSQ851987:KSQ851988 LCM851987:LCM851988 LMI851987:LMI851988 LWE851987:LWE851988 MGA851987:MGA851988 MPW851987:MPW851988 MZS851987:MZS851988 NJO851987:NJO851988 NTK851987:NTK851988 ODG851987:ODG851988 ONC851987:ONC851988 OWY851987:OWY851988 PGU851987:PGU851988 PQQ851987:PQQ851988 QAM851987:QAM851988 QKI851987:QKI851988 QUE851987:QUE851988 REA851987:REA851988 RNW851987:RNW851988 RXS851987:RXS851988 SHO851987:SHO851988 SRK851987:SRK851988 TBG851987:TBG851988 TLC851987:TLC851988 TUY851987:TUY851988 UEU851987:UEU851988 UOQ851987:UOQ851988 UYM851987:UYM851988 VII851987:VII851988 VSE851987:VSE851988 WCA851987:WCA851988 WLW851987:WLW851988 WVS851987:WVS851988 JG917523:JG917524 TC917523:TC917524 ACY917523:ACY917524 AMU917523:AMU917524 AWQ917523:AWQ917524 BGM917523:BGM917524 BQI917523:BQI917524 CAE917523:CAE917524 CKA917523:CKA917524 CTW917523:CTW917524 DDS917523:DDS917524 DNO917523:DNO917524 DXK917523:DXK917524 EHG917523:EHG917524 ERC917523:ERC917524 FAY917523:FAY917524 FKU917523:FKU917524 FUQ917523:FUQ917524 GEM917523:GEM917524 GOI917523:GOI917524 GYE917523:GYE917524 HIA917523:HIA917524 HRW917523:HRW917524 IBS917523:IBS917524 ILO917523:ILO917524 IVK917523:IVK917524 JFG917523:JFG917524 JPC917523:JPC917524 JYY917523:JYY917524 KIU917523:KIU917524 KSQ917523:KSQ917524 LCM917523:LCM917524 LMI917523:LMI917524 LWE917523:LWE917524 MGA917523:MGA917524 MPW917523:MPW917524 MZS917523:MZS917524 NJO917523:NJO917524 NTK917523:NTK917524 ODG917523:ODG917524 ONC917523:ONC917524 OWY917523:OWY917524 PGU917523:PGU917524 PQQ917523:PQQ917524 QAM917523:QAM917524 QKI917523:QKI917524 QUE917523:QUE917524 REA917523:REA917524 RNW917523:RNW917524 RXS917523:RXS917524 SHO917523:SHO917524 SRK917523:SRK917524 TBG917523:TBG917524 TLC917523:TLC917524 TUY917523:TUY917524 UEU917523:UEU917524 UOQ917523:UOQ917524 UYM917523:UYM917524 VII917523:VII917524 VSE917523:VSE917524 WCA917523:WCA917524 WLW917523:WLW917524 WVS917523:WVS917524 JG983059:JG983060 TC983059:TC983060 ACY983059:ACY983060 AMU983059:AMU983060 AWQ983059:AWQ983060 BGM983059:BGM983060 BQI983059:BQI983060 CAE983059:CAE983060 CKA983059:CKA983060 CTW983059:CTW983060 DDS983059:DDS983060 DNO983059:DNO983060 DXK983059:DXK983060 EHG983059:EHG983060 ERC983059:ERC983060 FAY983059:FAY983060 FKU983059:FKU983060 FUQ983059:FUQ983060 GEM983059:GEM983060 GOI983059:GOI983060 GYE983059:GYE983060 HIA983059:HIA983060 HRW983059:HRW983060 IBS983059:IBS983060 ILO983059:ILO983060 IVK983059:IVK983060 JFG983059:JFG983060 JPC983059:JPC983060 JYY983059:JYY983060 KIU983059:KIU983060 KSQ983059:KSQ983060 LCM983059:LCM983060 LMI983059:LMI983060 LWE983059:LWE983060 MGA983059:MGA983060 MPW983059:MPW983060 MZS983059:MZS983060 NJO983059:NJO983060 NTK983059:NTK983060 ODG983059:ODG983060 ONC983059:ONC983060 OWY983059:OWY983060 PGU983059:PGU983060 PQQ983059:PQQ983060 QAM983059:QAM983060 QKI983059:QKI983060 QUE983059:QUE983060 REA983059:REA983060 RNW983059:RNW983060 RXS983059:RXS983060 SHO983059:SHO983060 SRK983059:SRK983060 TBG983059:TBG983060 TLC983059:TLC983060 TUY983059:TUY983060 UEU983059:UEU983060 UOQ983059:UOQ983060 UYM983059:UYM983060 VII983059:VII983060 VSE983059:VSE983060 WCA983059:WCA983060 WLW983059:WLW983060 WVS983059:WVS983060 JG94 TC94 ACY94 AMU94 AWQ94 BGM94 BQI94 CAE94 CKA94 CTW94 DDS94 DNO94 DXK94 EHG94 ERC94 FAY94 FKU94 FUQ94 GEM94 GOI94 GYE94 HIA94 HRW94 IBS94 ILO94 IVK94 JFG94 JPC94 JYY94 KIU94 KSQ94 LCM94 LMI94 LWE94 MGA94 MPW94 MZS94 NJO94 NTK94 ODG94 ONC94 OWY94 PGU94 PQQ94 QAM94 QKI94 QUE94 REA94 RNW94 RXS94 SHO94 SRK94 TBG94 TLC94 TUY94 UEU94 UOQ94 UYM94 VII94 VSE94 WCA94 WLW94 WVS94 JG65630 TC65630 ACY65630 AMU65630 AWQ65630 BGM65630 BQI65630 CAE65630 CKA65630 CTW65630 DDS65630 DNO65630 DXK65630 EHG65630 ERC65630 FAY65630 FKU65630 FUQ65630 GEM65630 GOI65630 GYE65630 HIA65630 HRW65630 IBS65630 ILO65630 IVK65630 JFG65630 JPC65630 JYY65630 KIU65630 KSQ65630 LCM65630 LMI65630 LWE65630 MGA65630 MPW65630 MZS65630 NJO65630 NTK65630 ODG65630 ONC65630 OWY65630 PGU65630 PQQ65630 QAM65630 QKI65630 QUE65630 REA65630 RNW65630 RXS65630 SHO65630 SRK65630 TBG65630 TLC65630 TUY65630 UEU65630 UOQ65630 UYM65630 VII65630 VSE65630 WCA65630 WLW65630 WVS65630 JG131166 TC131166 ACY131166 AMU131166 AWQ131166 BGM131166 BQI131166 CAE131166 CKA131166 CTW131166 DDS131166 DNO131166 DXK131166 EHG131166 ERC131166 FAY131166 FKU131166 FUQ131166 GEM131166 GOI131166 GYE131166 HIA131166 HRW131166 IBS131166 ILO131166 IVK131166 JFG131166 JPC131166 JYY131166 KIU131166 KSQ131166 LCM131166 LMI131166 LWE131166 MGA131166 MPW131166 MZS131166 NJO131166 NTK131166 ODG131166 ONC131166 OWY131166 PGU131166 PQQ131166 QAM131166 QKI131166 QUE131166 REA131166 RNW131166 RXS131166 SHO131166 SRK131166 TBG131166 TLC131166 TUY131166 UEU131166 UOQ131166 UYM131166 VII131166 VSE131166 WCA131166 WLW131166 WVS131166 JG196702 TC196702 ACY196702 AMU196702 AWQ196702 BGM196702 BQI196702 CAE196702 CKA196702 CTW196702 DDS196702 DNO196702 DXK196702 EHG196702 ERC196702 FAY196702 FKU196702 FUQ196702 GEM196702 GOI196702 GYE196702 HIA196702 HRW196702 IBS196702 ILO196702 IVK196702 JFG196702 JPC196702 JYY196702 KIU196702 KSQ196702 LCM196702 LMI196702 LWE196702 MGA196702 MPW196702 MZS196702 NJO196702 NTK196702 ODG196702 ONC196702 OWY196702 PGU196702 PQQ196702 QAM196702 QKI196702 QUE196702 REA196702 RNW196702 RXS196702 SHO196702 SRK196702 TBG196702 TLC196702 TUY196702 UEU196702 UOQ196702 UYM196702 VII196702 VSE196702 WCA196702 WLW196702 WVS196702 JG262238 TC262238 ACY262238 AMU262238 AWQ262238 BGM262238 BQI262238 CAE262238 CKA262238 CTW262238 DDS262238 DNO262238 DXK262238 EHG262238 ERC262238 FAY262238 FKU262238 FUQ262238 GEM262238 GOI262238 GYE262238 HIA262238 HRW262238 IBS262238 ILO262238 IVK262238 JFG262238 JPC262238 JYY262238 KIU262238 KSQ262238 LCM262238 LMI262238 LWE262238 MGA262238 MPW262238 MZS262238 NJO262238 NTK262238 ODG262238 ONC262238 OWY262238 PGU262238 PQQ262238 QAM262238 QKI262238 QUE262238 REA262238 RNW262238 RXS262238 SHO262238 SRK262238 TBG262238 TLC262238 TUY262238 UEU262238 UOQ262238 UYM262238 VII262238 VSE262238 WCA262238 WLW262238 WVS262238 JG327774 TC327774 ACY327774 AMU327774 AWQ327774 BGM327774 BQI327774 CAE327774 CKA327774 CTW327774 DDS327774 DNO327774 DXK327774 EHG327774 ERC327774 FAY327774 FKU327774 FUQ327774 GEM327774 GOI327774 GYE327774 HIA327774 HRW327774 IBS327774 ILO327774 IVK327774 JFG327774 JPC327774 JYY327774 KIU327774 KSQ327774 LCM327774 LMI327774 LWE327774 MGA327774 MPW327774 MZS327774 NJO327774 NTK327774 ODG327774 ONC327774 OWY327774 PGU327774 PQQ327774 QAM327774 QKI327774 QUE327774 REA327774 RNW327774 RXS327774 SHO327774 SRK327774 TBG327774 TLC327774 TUY327774 UEU327774 UOQ327774 UYM327774 VII327774 VSE327774 WCA327774 WLW327774 WVS327774 JG393310 TC393310 ACY393310 AMU393310 AWQ393310 BGM393310 BQI393310 CAE393310 CKA393310 CTW393310 DDS393310 DNO393310 DXK393310 EHG393310 ERC393310 FAY393310 FKU393310 FUQ393310 GEM393310 GOI393310 GYE393310 HIA393310 HRW393310 IBS393310 ILO393310 IVK393310 JFG393310 JPC393310 JYY393310 KIU393310 KSQ393310 LCM393310 LMI393310 LWE393310 MGA393310 MPW393310 MZS393310 NJO393310 NTK393310 ODG393310 ONC393310 OWY393310 PGU393310 PQQ393310 QAM393310 QKI393310 QUE393310 REA393310 RNW393310 RXS393310 SHO393310 SRK393310 TBG393310 TLC393310 TUY393310 UEU393310 UOQ393310 UYM393310 VII393310 VSE393310 WCA393310 WLW393310 WVS393310 JG458846 TC458846 ACY458846 AMU458846 AWQ458846 BGM458846 BQI458846 CAE458846 CKA458846 CTW458846 DDS458846 DNO458846 DXK458846 EHG458846 ERC458846 FAY458846 FKU458846 FUQ458846 GEM458846 GOI458846 GYE458846 HIA458846 HRW458846 IBS458846 ILO458846 IVK458846 JFG458846 JPC458846 JYY458846 KIU458846 KSQ458846 LCM458846 LMI458846 LWE458846 MGA458846 MPW458846 MZS458846 NJO458846 NTK458846 ODG458846 ONC458846 OWY458846 PGU458846 PQQ458846 QAM458846 QKI458846 QUE458846 REA458846 RNW458846 RXS458846 SHO458846 SRK458846 TBG458846 TLC458846 TUY458846 UEU458846 UOQ458846 UYM458846 VII458846 VSE458846 WCA458846 WLW458846 WVS458846 JG524382 TC524382 ACY524382 AMU524382 AWQ524382 BGM524382 BQI524382 CAE524382 CKA524382 CTW524382 DDS524382 DNO524382 DXK524382 EHG524382 ERC524382 FAY524382 FKU524382 FUQ524382 GEM524382 GOI524382 GYE524382 HIA524382 HRW524382 IBS524382 ILO524382 IVK524382 JFG524382 JPC524382 JYY524382 KIU524382 KSQ524382 LCM524382 LMI524382 LWE524382 MGA524382 MPW524382 MZS524382 NJO524382 NTK524382 ODG524382 ONC524382 OWY524382 PGU524382 PQQ524382 QAM524382 QKI524382 QUE524382 REA524382 RNW524382 RXS524382 SHO524382 SRK524382 TBG524382 TLC524382 TUY524382 UEU524382 UOQ524382 UYM524382 VII524382 VSE524382 WCA524382 WLW524382 WVS524382 JG589918 TC589918 ACY589918 AMU589918 AWQ589918 BGM589918 BQI589918 CAE589918 CKA589918 CTW589918 DDS589918 DNO589918 DXK589918 EHG589918 ERC589918 FAY589918 FKU589918 FUQ589918 GEM589918 GOI589918 GYE589918 HIA589918 HRW589918 IBS589918 ILO589918 IVK589918 JFG589918 JPC589918 JYY589918 KIU589918 KSQ589918 LCM589918 LMI589918 LWE589918 MGA589918 MPW589918 MZS589918 NJO589918 NTK589918 ODG589918 ONC589918 OWY589918 PGU589918 PQQ589918 QAM589918 QKI589918 QUE589918 REA589918 RNW589918 RXS589918 SHO589918 SRK589918 TBG589918 TLC589918 TUY589918 UEU589918 UOQ589918 UYM589918 VII589918 VSE589918 WCA589918 WLW589918 WVS589918 JG655454 TC655454 ACY655454 AMU655454 AWQ655454 BGM655454 BQI655454 CAE655454 CKA655454 CTW655454 DDS655454 DNO655454 DXK655454 EHG655454 ERC655454 FAY655454 FKU655454 FUQ655454 GEM655454 GOI655454 GYE655454 HIA655454 HRW655454 IBS655454 ILO655454 IVK655454 JFG655454 JPC655454 JYY655454 KIU655454 KSQ655454 LCM655454 LMI655454 LWE655454 MGA655454 MPW655454 MZS655454 NJO655454 NTK655454 ODG655454 ONC655454 OWY655454 PGU655454 PQQ655454 QAM655454 QKI655454 QUE655454 REA655454 RNW655454 RXS655454 SHO655454 SRK655454 TBG655454 TLC655454 TUY655454 UEU655454 UOQ655454 UYM655454 VII655454 VSE655454 WCA655454 WLW655454 WVS655454 JG720990 TC720990 ACY720990 AMU720990 AWQ720990 BGM720990 BQI720990 CAE720990 CKA720990 CTW720990 DDS720990 DNO720990 DXK720990 EHG720990 ERC720990 FAY720990 FKU720990 FUQ720990 GEM720990 GOI720990 GYE720990 HIA720990 HRW720990 IBS720990 ILO720990 IVK720990 JFG720990 JPC720990 JYY720990 KIU720990 KSQ720990 LCM720990 LMI720990 LWE720990 MGA720990 MPW720990 MZS720990 NJO720990 NTK720990 ODG720990 ONC720990 OWY720990 PGU720990 PQQ720990 QAM720990 QKI720990 QUE720990 REA720990 RNW720990 RXS720990 SHO720990 SRK720990 TBG720990 TLC720990 TUY720990 UEU720990 UOQ720990 UYM720990 VII720990 VSE720990 WCA720990 WLW720990 WVS720990 JG786526 TC786526 ACY786526 AMU786526 AWQ786526 BGM786526 BQI786526 CAE786526 CKA786526 CTW786526 DDS786526 DNO786526 DXK786526 EHG786526 ERC786526 FAY786526 FKU786526 FUQ786526 GEM786526 GOI786526 GYE786526 HIA786526 HRW786526 IBS786526 ILO786526 IVK786526 JFG786526 JPC786526 JYY786526 KIU786526 KSQ786526 LCM786526 LMI786526 LWE786526 MGA786526 MPW786526 MZS786526 NJO786526 NTK786526 ODG786526 ONC786526 OWY786526 PGU786526 PQQ786526 QAM786526 QKI786526 QUE786526 REA786526 RNW786526 RXS786526 SHO786526 SRK786526 TBG786526 TLC786526 TUY786526 UEU786526 UOQ786526 UYM786526 VII786526 VSE786526 WCA786526 WLW786526 WVS786526 JG852062 TC852062 ACY852062 AMU852062 AWQ852062 BGM852062 BQI852062 CAE852062 CKA852062 CTW852062 DDS852062 DNO852062 DXK852062 EHG852062 ERC852062 FAY852062 FKU852062 FUQ852062 GEM852062 GOI852062 GYE852062 HIA852062 HRW852062 IBS852062 ILO852062 IVK852062 JFG852062 JPC852062 JYY852062 KIU852062 KSQ852062 LCM852062 LMI852062 LWE852062 MGA852062 MPW852062 MZS852062 NJO852062 NTK852062 ODG852062 ONC852062 OWY852062 PGU852062 PQQ852062 QAM852062 QKI852062 QUE852062 REA852062 RNW852062 RXS852062 SHO852062 SRK852062 TBG852062 TLC852062 TUY852062 UEU852062 UOQ852062 UYM852062 VII852062 VSE852062 WCA852062 WLW852062 WVS852062 JG917598 TC917598 ACY917598 AMU917598 AWQ917598 BGM917598 BQI917598 CAE917598 CKA917598 CTW917598 DDS917598 DNO917598 DXK917598 EHG917598 ERC917598 FAY917598 FKU917598 FUQ917598 GEM917598 GOI917598 GYE917598 HIA917598 HRW917598 IBS917598 ILO917598 IVK917598 JFG917598 JPC917598 JYY917598 KIU917598 KSQ917598 LCM917598 LMI917598 LWE917598 MGA917598 MPW917598 MZS917598 NJO917598 NTK917598 ODG917598 ONC917598 OWY917598 PGU917598 PQQ917598 QAM917598 QKI917598 QUE917598 REA917598 RNW917598 RXS917598 SHO917598 SRK917598 TBG917598 TLC917598 TUY917598 UEU917598 UOQ917598 UYM917598 VII917598 VSE917598 WCA917598 WLW917598 WVS917598 JG983134 TC983134 ACY983134 AMU983134 AWQ983134 BGM983134 BQI983134 CAE983134 CKA983134 CTW983134 DDS983134 DNO983134 DXK983134 EHG983134 ERC983134 FAY983134 FKU983134 FUQ983134 GEM983134 GOI983134 GYE983134 HIA983134 HRW983134 IBS983134 ILO983134 IVK983134 JFG983134 JPC983134 JYY983134 KIU983134 KSQ983134 LCM983134 LMI983134 LWE983134 MGA983134 MPW983134 MZS983134 NJO983134 NTK983134 ODG983134 ONC983134 OWY983134 PGU983134 PQQ983134 QAM983134 QKI983134 QUE983134 REA983134 RNW983134 RXS983134 SHO983134 SRK983134 TBG983134 TLC983134 TUY983134 UEU983134 UOQ983134 UYM983134 VII983134 VSE983134 WCA983134 WLW983134 WVS983134 JG32 TC32 ACY32 AMU32 AWQ32 BGM32 BQI32 CAE32 CKA32 CTW32 DDS32 DNO32 DXK32 EHG32 ERC32 FAY32 FKU32 FUQ32 GEM32 GOI32 GYE32 HIA32 HRW32 IBS32 ILO32 IVK32 JFG32 JPC32 JYY32 KIU32 KSQ32 LCM32 LMI32 LWE32 MGA32 MPW32 MZS32 NJO32 NTK32 ODG32 ONC32 OWY32 PGU32 PQQ32 QAM32 QKI32 QUE32 REA32 RNW32 RXS32 SHO32 SRK32 TBG32 TLC32 TUY32 UEU32 UOQ32 UYM32 VII32 VSE32 WCA32 WLW32 WVS32 JG65562 TC65562 ACY65562 AMU65562 AWQ65562 BGM65562 BQI65562 CAE65562 CKA65562 CTW65562 DDS65562 DNO65562 DXK65562 EHG65562 ERC65562 FAY65562 FKU65562 FUQ65562 GEM65562 GOI65562 GYE65562 HIA65562 HRW65562 IBS65562 ILO65562 IVK65562 JFG65562 JPC65562 JYY65562 KIU65562 KSQ65562 LCM65562 LMI65562 LWE65562 MGA65562 MPW65562 MZS65562 NJO65562 NTK65562 ODG65562 ONC65562 OWY65562 PGU65562 PQQ65562 QAM65562 QKI65562 QUE65562 REA65562 RNW65562 RXS65562 SHO65562 SRK65562 TBG65562 TLC65562 TUY65562 UEU65562 UOQ65562 UYM65562 VII65562 VSE65562 WCA65562 WLW65562 WVS65562 JG131098 TC131098 ACY131098 AMU131098 AWQ131098 BGM131098 BQI131098 CAE131098 CKA131098 CTW131098 DDS131098 DNO131098 DXK131098 EHG131098 ERC131098 FAY131098 FKU131098 FUQ131098 GEM131098 GOI131098 GYE131098 HIA131098 HRW131098 IBS131098 ILO131098 IVK131098 JFG131098 JPC131098 JYY131098 KIU131098 KSQ131098 LCM131098 LMI131098 LWE131098 MGA131098 MPW131098 MZS131098 NJO131098 NTK131098 ODG131098 ONC131098 OWY131098 PGU131098 PQQ131098 QAM131098 QKI131098 QUE131098 REA131098 RNW131098 RXS131098 SHO131098 SRK131098 TBG131098 TLC131098 TUY131098 UEU131098 UOQ131098 UYM131098 VII131098 VSE131098 WCA131098 WLW131098 WVS131098 JG196634 TC196634 ACY196634 AMU196634 AWQ196634 BGM196634 BQI196634 CAE196634 CKA196634 CTW196634 DDS196634 DNO196634 DXK196634 EHG196634 ERC196634 FAY196634 FKU196634 FUQ196634 GEM196634 GOI196634 GYE196634 HIA196634 HRW196634 IBS196634 ILO196634 IVK196634 JFG196634 JPC196634 JYY196634 KIU196634 KSQ196634 LCM196634 LMI196634 LWE196634 MGA196634 MPW196634 MZS196634 NJO196634 NTK196634 ODG196634 ONC196634 OWY196634 PGU196634 PQQ196634 QAM196634 QKI196634 QUE196634 REA196634 RNW196634 RXS196634 SHO196634 SRK196634 TBG196634 TLC196634 TUY196634 UEU196634 UOQ196634 UYM196634 VII196634 VSE196634 WCA196634 WLW196634 WVS196634 JG262170 TC262170 ACY262170 AMU262170 AWQ262170 BGM262170 BQI262170 CAE262170 CKA262170 CTW262170 DDS262170 DNO262170 DXK262170 EHG262170 ERC262170 FAY262170 FKU262170 FUQ262170 GEM262170 GOI262170 GYE262170 HIA262170 HRW262170 IBS262170 ILO262170 IVK262170 JFG262170 JPC262170 JYY262170 KIU262170 KSQ262170 LCM262170 LMI262170 LWE262170 MGA262170 MPW262170 MZS262170 NJO262170 NTK262170 ODG262170 ONC262170 OWY262170 PGU262170 PQQ262170 QAM262170 QKI262170 QUE262170 REA262170 RNW262170 RXS262170 SHO262170 SRK262170 TBG262170 TLC262170 TUY262170 UEU262170 UOQ262170 UYM262170 VII262170 VSE262170 WCA262170 WLW262170 WVS262170 JG327706 TC327706 ACY327706 AMU327706 AWQ327706 BGM327706 BQI327706 CAE327706 CKA327706 CTW327706 DDS327706 DNO327706 DXK327706 EHG327706 ERC327706 FAY327706 FKU327706 FUQ327706 GEM327706 GOI327706 GYE327706 HIA327706 HRW327706 IBS327706 ILO327706 IVK327706 JFG327706 JPC327706 JYY327706 KIU327706 KSQ327706 LCM327706 LMI327706 LWE327706 MGA327706 MPW327706 MZS327706 NJO327706 NTK327706 ODG327706 ONC327706 OWY327706 PGU327706 PQQ327706 QAM327706 QKI327706 QUE327706 REA327706 RNW327706 RXS327706 SHO327706 SRK327706 TBG327706 TLC327706 TUY327706 UEU327706 UOQ327706 UYM327706 VII327706 VSE327706 WCA327706 WLW327706 WVS327706 JG393242 TC393242 ACY393242 AMU393242 AWQ393242 BGM393242 BQI393242 CAE393242 CKA393242 CTW393242 DDS393242 DNO393242 DXK393242 EHG393242 ERC393242 FAY393242 FKU393242 FUQ393242 GEM393242 GOI393242 GYE393242 HIA393242 HRW393242 IBS393242 ILO393242 IVK393242 JFG393242 JPC393242 JYY393242 KIU393242 KSQ393242 LCM393242 LMI393242 LWE393242 MGA393242 MPW393242 MZS393242 NJO393242 NTK393242 ODG393242 ONC393242 OWY393242 PGU393242 PQQ393242 QAM393242 QKI393242 QUE393242 REA393242 RNW393242 RXS393242 SHO393242 SRK393242 TBG393242 TLC393242 TUY393242 UEU393242 UOQ393242 UYM393242 VII393242 VSE393242 WCA393242 WLW393242 WVS393242 JG458778 TC458778 ACY458778 AMU458778 AWQ458778 BGM458778 BQI458778 CAE458778 CKA458778 CTW458778 DDS458778 DNO458778 DXK458778 EHG458778 ERC458778 FAY458778 FKU458778 FUQ458778 GEM458778 GOI458778 GYE458778 HIA458778 HRW458778 IBS458778 ILO458778 IVK458778 JFG458778 JPC458778 JYY458778 KIU458778 KSQ458778 LCM458778 LMI458778 LWE458778 MGA458778 MPW458778 MZS458778 NJO458778 NTK458778 ODG458778 ONC458778 OWY458778 PGU458778 PQQ458778 QAM458778 QKI458778 QUE458778 REA458778 RNW458778 RXS458778 SHO458778 SRK458778 TBG458778 TLC458778 TUY458778 UEU458778 UOQ458778 UYM458778 VII458778 VSE458778 WCA458778 WLW458778 WVS458778 JG524314 TC524314 ACY524314 AMU524314 AWQ524314 BGM524314 BQI524314 CAE524314 CKA524314 CTW524314 DDS524314 DNO524314 DXK524314 EHG524314 ERC524314 FAY524314 FKU524314 FUQ524314 GEM524314 GOI524314 GYE524314 HIA524314 HRW524314 IBS524314 ILO524314 IVK524314 JFG524314 JPC524314 JYY524314 KIU524314 KSQ524314 LCM524314 LMI524314 LWE524314 MGA524314 MPW524314 MZS524314 NJO524314 NTK524314 ODG524314 ONC524314 OWY524314 PGU524314 PQQ524314 QAM524314 QKI524314 QUE524314 REA524314 RNW524314 RXS524314 SHO524314 SRK524314 TBG524314 TLC524314 TUY524314 UEU524314 UOQ524314 UYM524314 VII524314 VSE524314 WCA524314 WLW524314 WVS524314 JG589850 TC589850 ACY589850 AMU589850 AWQ589850 BGM589850 BQI589850 CAE589850 CKA589850 CTW589850 DDS589850 DNO589850 DXK589850 EHG589850 ERC589850 FAY589850 FKU589850 FUQ589850 GEM589850 GOI589850 GYE589850 HIA589850 HRW589850 IBS589850 ILO589850 IVK589850 JFG589850 JPC589850 JYY589850 KIU589850 KSQ589850 LCM589850 LMI589850 LWE589850 MGA589850 MPW589850 MZS589850 NJO589850 NTK589850 ODG589850 ONC589850 OWY589850 PGU589850 PQQ589850 QAM589850 QKI589850 QUE589850 REA589850 RNW589850 RXS589850 SHO589850 SRK589850 TBG589850 TLC589850 TUY589850 UEU589850 UOQ589850 UYM589850 VII589850 VSE589850 WCA589850 WLW589850 WVS589850 JG655386 TC655386 ACY655386 AMU655386 AWQ655386 BGM655386 BQI655386 CAE655386 CKA655386 CTW655386 DDS655386 DNO655386 DXK655386 EHG655386 ERC655386 FAY655386 FKU655386 FUQ655386 GEM655386 GOI655386 GYE655386 HIA655386 HRW655386 IBS655386 ILO655386 IVK655386 JFG655386 JPC655386 JYY655386 KIU655386 KSQ655386 LCM655386 LMI655386 LWE655386 MGA655386 MPW655386 MZS655386 NJO655386 NTK655386 ODG655386 ONC655386 OWY655386 PGU655386 PQQ655386 QAM655386 QKI655386 QUE655386 REA655386 RNW655386 RXS655386 SHO655386 SRK655386 TBG655386 TLC655386 TUY655386 UEU655386 UOQ655386 UYM655386 VII655386 VSE655386 WCA655386 WLW655386 WVS655386 JG720922 TC720922 ACY720922 AMU720922 AWQ720922 BGM720922 BQI720922 CAE720922 CKA720922 CTW720922 DDS720922 DNO720922 DXK720922 EHG720922 ERC720922 FAY720922 FKU720922 FUQ720922 GEM720922 GOI720922 GYE720922 HIA720922 HRW720922 IBS720922 ILO720922 IVK720922 JFG720922 JPC720922 JYY720922 KIU720922 KSQ720922 LCM720922 LMI720922 LWE720922 MGA720922 MPW720922 MZS720922 NJO720922 NTK720922 ODG720922 ONC720922 OWY720922 PGU720922 PQQ720922 QAM720922 QKI720922 QUE720922 REA720922 RNW720922 RXS720922 SHO720922 SRK720922 TBG720922 TLC720922 TUY720922 UEU720922 UOQ720922 UYM720922 VII720922 VSE720922 WCA720922 WLW720922 WVS720922 JG786458 TC786458 ACY786458 AMU786458 AWQ786458 BGM786458 BQI786458 CAE786458 CKA786458 CTW786458 DDS786458 DNO786458 DXK786458 EHG786458 ERC786458 FAY786458 FKU786458 FUQ786458 GEM786458 GOI786458 GYE786458 HIA786458 HRW786458 IBS786458 ILO786458 IVK786458 JFG786458 JPC786458 JYY786458 KIU786458 KSQ786458 LCM786458 LMI786458 LWE786458 MGA786458 MPW786458 MZS786458 NJO786458 NTK786458 ODG786458 ONC786458 OWY786458 PGU786458 PQQ786458 QAM786458 QKI786458 QUE786458 REA786458 RNW786458 RXS786458 SHO786458 SRK786458 TBG786458 TLC786458 TUY786458 UEU786458 UOQ786458 UYM786458 VII786458 VSE786458 WCA786458 WLW786458 WVS786458 JG851994 TC851994 ACY851994 AMU851994 AWQ851994 BGM851994 BQI851994 CAE851994 CKA851994 CTW851994 DDS851994 DNO851994 DXK851994 EHG851994 ERC851994 FAY851994 FKU851994 FUQ851994 GEM851994 GOI851994 GYE851994 HIA851994 HRW851994 IBS851994 ILO851994 IVK851994 JFG851994 JPC851994 JYY851994 KIU851994 KSQ851994 LCM851994 LMI851994 LWE851994 MGA851994 MPW851994 MZS851994 NJO851994 NTK851994 ODG851994 ONC851994 OWY851994 PGU851994 PQQ851994 QAM851994 QKI851994 QUE851994 REA851994 RNW851994 RXS851994 SHO851994 SRK851994 TBG851994 TLC851994 TUY851994 UEU851994 UOQ851994 UYM851994 VII851994 VSE851994 WCA851994 WLW851994 WVS851994 JG917530 TC917530 ACY917530 AMU917530 AWQ917530 BGM917530 BQI917530 CAE917530 CKA917530 CTW917530 DDS917530 DNO917530 DXK917530 EHG917530 ERC917530 FAY917530 FKU917530 FUQ917530 GEM917530 GOI917530 GYE917530 HIA917530 HRW917530 IBS917530 ILO917530 IVK917530 JFG917530 JPC917530 JYY917530 KIU917530 KSQ917530 LCM917530 LMI917530 LWE917530 MGA917530 MPW917530 MZS917530 NJO917530 NTK917530 ODG917530 ONC917530 OWY917530 PGU917530 PQQ917530 QAM917530 QKI917530 QUE917530 REA917530 RNW917530 RXS917530 SHO917530 SRK917530 TBG917530 TLC917530 TUY917530 UEU917530 UOQ917530 UYM917530 VII917530 VSE917530 WCA917530 WLW917530 WVS917530 JG983066 TC983066 ACY983066 AMU983066 AWQ983066 BGM983066 BQI983066 CAE983066 CKA983066 CTW983066 DDS983066 DNO983066 DXK983066 EHG983066 ERC983066 FAY983066 FKU983066 FUQ983066 GEM983066 GOI983066 GYE983066 HIA983066 HRW983066 IBS983066 ILO983066 IVK983066 JFG983066 JPC983066 JYY983066 KIU983066 KSQ983066 LCM983066 LMI983066 LWE983066 MGA983066 MPW983066 MZS983066 NJO983066 NTK983066 ODG983066 ONC983066 OWY983066 PGU983066 PQQ983066 QAM983066 QKI983066 QUE983066 REA983066 RNW983066 RXS983066 SHO983066 SRK983066 TBG983066 TLC983066 TUY983066 UEU983066 UOQ983066 UYM983066 VII983066 VSE983066 WCA983066 WLW983066 WVS983066 JG65579:JG65580 TC65579:TC65580 ACY65579:ACY65580 AMU65579:AMU65580 AWQ65579:AWQ65580 BGM65579:BGM65580 BQI65579:BQI65580 CAE65579:CAE65580 CKA65579:CKA65580 CTW65579:CTW65580 DDS65579:DDS65580 DNO65579:DNO65580 DXK65579:DXK65580 EHG65579:EHG65580 ERC65579:ERC65580 FAY65579:FAY65580 FKU65579:FKU65580 FUQ65579:FUQ65580 GEM65579:GEM65580 GOI65579:GOI65580 GYE65579:GYE65580 HIA65579:HIA65580 HRW65579:HRW65580 IBS65579:IBS65580 ILO65579:ILO65580 IVK65579:IVK65580 JFG65579:JFG65580 JPC65579:JPC65580 JYY65579:JYY65580 KIU65579:KIU65580 KSQ65579:KSQ65580 LCM65579:LCM65580 LMI65579:LMI65580 LWE65579:LWE65580 MGA65579:MGA65580 MPW65579:MPW65580 MZS65579:MZS65580 NJO65579:NJO65580 NTK65579:NTK65580 ODG65579:ODG65580 ONC65579:ONC65580 OWY65579:OWY65580 PGU65579:PGU65580 PQQ65579:PQQ65580 QAM65579:QAM65580 QKI65579:QKI65580 QUE65579:QUE65580 REA65579:REA65580 RNW65579:RNW65580 RXS65579:RXS65580 SHO65579:SHO65580 SRK65579:SRK65580 TBG65579:TBG65580 TLC65579:TLC65580 TUY65579:TUY65580 UEU65579:UEU65580 UOQ65579:UOQ65580 UYM65579:UYM65580 VII65579:VII65580 VSE65579:VSE65580 WCA65579:WCA65580 WLW65579:WLW65580 WVS65579:WVS65580 JG131115:JG131116 TC131115:TC131116 ACY131115:ACY131116 AMU131115:AMU131116 AWQ131115:AWQ131116 BGM131115:BGM131116 BQI131115:BQI131116 CAE131115:CAE131116 CKA131115:CKA131116 CTW131115:CTW131116 DDS131115:DDS131116 DNO131115:DNO131116 DXK131115:DXK131116 EHG131115:EHG131116 ERC131115:ERC131116 FAY131115:FAY131116 FKU131115:FKU131116 FUQ131115:FUQ131116 GEM131115:GEM131116 GOI131115:GOI131116 GYE131115:GYE131116 HIA131115:HIA131116 HRW131115:HRW131116 IBS131115:IBS131116 ILO131115:ILO131116 IVK131115:IVK131116 JFG131115:JFG131116 JPC131115:JPC131116 JYY131115:JYY131116 KIU131115:KIU131116 KSQ131115:KSQ131116 LCM131115:LCM131116 LMI131115:LMI131116 LWE131115:LWE131116 MGA131115:MGA131116 MPW131115:MPW131116 MZS131115:MZS131116 NJO131115:NJO131116 NTK131115:NTK131116 ODG131115:ODG131116 ONC131115:ONC131116 OWY131115:OWY131116 PGU131115:PGU131116 PQQ131115:PQQ131116 QAM131115:QAM131116 QKI131115:QKI131116 QUE131115:QUE131116 REA131115:REA131116 RNW131115:RNW131116 RXS131115:RXS131116 SHO131115:SHO131116 SRK131115:SRK131116 TBG131115:TBG131116 TLC131115:TLC131116 TUY131115:TUY131116 UEU131115:UEU131116 UOQ131115:UOQ131116 UYM131115:UYM131116 VII131115:VII131116 VSE131115:VSE131116 WCA131115:WCA131116 WLW131115:WLW131116 WVS131115:WVS131116 JG196651:JG196652 TC196651:TC196652 ACY196651:ACY196652 AMU196651:AMU196652 AWQ196651:AWQ196652 BGM196651:BGM196652 BQI196651:BQI196652 CAE196651:CAE196652 CKA196651:CKA196652 CTW196651:CTW196652 DDS196651:DDS196652 DNO196651:DNO196652 DXK196651:DXK196652 EHG196651:EHG196652 ERC196651:ERC196652 FAY196651:FAY196652 FKU196651:FKU196652 FUQ196651:FUQ196652 GEM196651:GEM196652 GOI196651:GOI196652 GYE196651:GYE196652 HIA196651:HIA196652 HRW196651:HRW196652 IBS196651:IBS196652 ILO196651:ILO196652 IVK196651:IVK196652 JFG196651:JFG196652 JPC196651:JPC196652 JYY196651:JYY196652 KIU196651:KIU196652 KSQ196651:KSQ196652 LCM196651:LCM196652 LMI196651:LMI196652 LWE196651:LWE196652 MGA196651:MGA196652 MPW196651:MPW196652 MZS196651:MZS196652 NJO196651:NJO196652 NTK196651:NTK196652 ODG196651:ODG196652 ONC196651:ONC196652 OWY196651:OWY196652 PGU196651:PGU196652 PQQ196651:PQQ196652 QAM196651:QAM196652 QKI196651:QKI196652 QUE196651:QUE196652 REA196651:REA196652 RNW196651:RNW196652 RXS196651:RXS196652 SHO196651:SHO196652 SRK196651:SRK196652 TBG196651:TBG196652 TLC196651:TLC196652 TUY196651:TUY196652 UEU196651:UEU196652 UOQ196651:UOQ196652 UYM196651:UYM196652 VII196651:VII196652 VSE196651:VSE196652 WCA196651:WCA196652 WLW196651:WLW196652 WVS196651:WVS196652 JG262187:JG262188 TC262187:TC262188 ACY262187:ACY262188 AMU262187:AMU262188 AWQ262187:AWQ262188 BGM262187:BGM262188 BQI262187:BQI262188 CAE262187:CAE262188 CKA262187:CKA262188 CTW262187:CTW262188 DDS262187:DDS262188 DNO262187:DNO262188 DXK262187:DXK262188 EHG262187:EHG262188 ERC262187:ERC262188 FAY262187:FAY262188 FKU262187:FKU262188 FUQ262187:FUQ262188 GEM262187:GEM262188 GOI262187:GOI262188 GYE262187:GYE262188 HIA262187:HIA262188 HRW262187:HRW262188 IBS262187:IBS262188 ILO262187:ILO262188 IVK262187:IVK262188 JFG262187:JFG262188 JPC262187:JPC262188 JYY262187:JYY262188 KIU262187:KIU262188 KSQ262187:KSQ262188 LCM262187:LCM262188 LMI262187:LMI262188 LWE262187:LWE262188 MGA262187:MGA262188 MPW262187:MPW262188 MZS262187:MZS262188 NJO262187:NJO262188 NTK262187:NTK262188 ODG262187:ODG262188 ONC262187:ONC262188 OWY262187:OWY262188 PGU262187:PGU262188 PQQ262187:PQQ262188 QAM262187:QAM262188 QKI262187:QKI262188 QUE262187:QUE262188 REA262187:REA262188 RNW262187:RNW262188 RXS262187:RXS262188 SHO262187:SHO262188 SRK262187:SRK262188 TBG262187:TBG262188 TLC262187:TLC262188 TUY262187:TUY262188 UEU262187:UEU262188 UOQ262187:UOQ262188 UYM262187:UYM262188 VII262187:VII262188 VSE262187:VSE262188 WCA262187:WCA262188 WLW262187:WLW262188 WVS262187:WVS262188 JG327723:JG327724 TC327723:TC327724 ACY327723:ACY327724 AMU327723:AMU327724 AWQ327723:AWQ327724 BGM327723:BGM327724 BQI327723:BQI327724 CAE327723:CAE327724 CKA327723:CKA327724 CTW327723:CTW327724 DDS327723:DDS327724 DNO327723:DNO327724 DXK327723:DXK327724 EHG327723:EHG327724 ERC327723:ERC327724 FAY327723:FAY327724 FKU327723:FKU327724 FUQ327723:FUQ327724 GEM327723:GEM327724 GOI327723:GOI327724 GYE327723:GYE327724 HIA327723:HIA327724 HRW327723:HRW327724 IBS327723:IBS327724 ILO327723:ILO327724 IVK327723:IVK327724 JFG327723:JFG327724 JPC327723:JPC327724 JYY327723:JYY327724 KIU327723:KIU327724 KSQ327723:KSQ327724 LCM327723:LCM327724 LMI327723:LMI327724 LWE327723:LWE327724 MGA327723:MGA327724 MPW327723:MPW327724 MZS327723:MZS327724 NJO327723:NJO327724 NTK327723:NTK327724 ODG327723:ODG327724 ONC327723:ONC327724 OWY327723:OWY327724 PGU327723:PGU327724 PQQ327723:PQQ327724 QAM327723:QAM327724 QKI327723:QKI327724 QUE327723:QUE327724 REA327723:REA327724 RNW327723:RNW327724 RXS327723:RXS327724 SHO327723:SHO327724 SRK327723:SRK327724 TBG327723:TBG327724 TLC327723:TLC327724 TUY327723:TUY327724 UEU327723:UEU327724 UOQ327723:UOQ327724 UYM327723:UYM327724 VII327723:VII327724 VSE327723:VSE327724 WCA327723:WCA327724 WLW327723:WLW327724 WVS327723:WVS327724 JG393259:JG393260 TC393259:TC393260 ACY393259:ACY393260 AMU393259:AMU393260 AWQ393259:AWQ393260 BGM393259:BGM393260 BQI393259:BQI393260 CAE393259:CAE393260 CKA393259:CKA393260 CTW393259:CTW393260 DDS393259:DDS393260 DNO393259:DNO393260 DXK393259:DXK393260 EHG393259:EHG393260 ERC393259:ERC393260 FAY393259:FAY393260 FKU393259:FKU393260 FUQ393259:FUQ393260 GEM393259:GEM393260 GOI393259:GOI393260 GYE393259:GYE393260 HIA393259:HIA393260 HRW393259:HRW393260 IBS393259:IBS393260 ILO393259:ILO393260 IVK393259:IVK393260 JFG393259:JFG393260 JPC393259:JPC393260 JYY393259:JYY393260 KIU393259:KIU393260 KSQ393259:KSQ393260 LCM393259:LCM393260 LMI393259:LMI393260 LWE393259:LWE393260 MGA393259:MGA393260 MPW393259:MPW393260 MZS393259:MZS393260 NJO393259:NJO393260 NTK393259:NTK393260 ODG393259:ODG393260 ONC393259:ONC393260 OWY393259:OWY393260 PGU393259:PGU393260 PQQ393259:PQQ393260 QAM393259:QAM393260 QKI393259:QKI393260 QUE393259:QUE393260 REA393259:REA393260 RNW393259:RNW393260 RXS393259:RXS393260 SHO393259:SHO393260 SRK393259:SRK393260 TBG393259:TBG393260 TLC393259:TLC393260 TUY393259:TUY393260 UEU393259:UEU393260 UOQ393259:UOQ393260 UYM393259:UYM393260 VII393259:VII393260 VSE393259:VSE393260 WCA393259:WCA393260 WLW393259:WLW393260 WVS393259:WVS393260 JG458795:JG458796 TC458795:TC458796 ACY458795:ACY458796 AMU458795:AMU458796 AWQ458795:AWQ458796 BGM458795:BGM458796 BQI458795:BQI458796 CAE458795:CAE458796 CKA458795:CKA458796 CTW458795:CTW458796 DDS458795:DDS458796 DNO458795:DNO458796 DXK458795:DXK458796 EHG458795:EHG458796 ERC458795:ERC458796 FAY458795:FAY458796 FKU458795:FKU458796 FUQ458795:FUQ458796 GEM458795:GEM458796 GOI458795:GOI458796 GYE458795:GYE458796 HIA458795:HIA458796 HRW458795:HRW458796 IBS458795:IBS458796 ILO458795:ILO458796 IVK458795:IVK458796 JFG458795:JFG458796 JPC458795:JPC458796 JYY458795:JYY458796 KIU458795:KIU458796 KSQ458795:KSQ458796 LCM458795:LCM458796 LMI458795:LMI458796 LWE458795:LWE458796 MGA458795:MGA458796 MPW458795:MPW458796 MZS458795:MZS458796 NJO458795:NJO458796 NTK458795:NTK458796 ODG458795:ODG458796 ONC458795:ONC458796 OWY458795:OWY458796 PGU458795:PGU458796 PQQ458795:PQQ458796 QAM458795:QAM458796 QKI458795:QKI458796 QUE458795:QUE458796 REA458795:REA458796 RNW458795:RNW458796 RXS458795:RXS458796 SHO458795:SHO458796 SRK458795:SRK458796 TBG458795:TBG458796 TLC458795:TLC458796 TUY458795:TUY458796 UEU458795:UEU458796 UOQ458795:UOQ458796 UYM458795:UYM458796 VII458795:VII458796 VSE458795:VSE458796 WCA458795:WCA458796 WLW458795:WLW458796 WVS458795:WVS458796 JG524331:JG524332 TC524331:TC524332 ACY524331:ACY524332 AMU524331:AMU524332 AWQ524331:AWQ524332 BGM524331:BGM524332 BQI524331:BQI524332 CAE524331:CAE524332 CKA524331:CKA524332 CTW524331:CTW524332 DDS524331:DDS524332 DNO524331:DNO524332 DXK524331:DXK524332 EHG524331:EHG524332 ERC524331:ERC524332 FAY524331:FAY524332 FKU524331:FKU524332 FUQ524331:FUQ524332 GEM524331:GEM524332 GOI524331:GOI524332 GYE524331:GYE524332 HIA524331:HIA524332 HRW524331:HRW524332 IBS524331:IBS524332 ILO524331:ILO524332 IVK524331:IVK524332 JFG524331:JFG524332 JPC524331:JPC524332 JYY524331:JYY524332 KIU524331:KIU524332 KSQ524331:KSQ524332 LCM524331:LCM524332 LMI524331:LMI524332 LWE524331:LWE524332 MGA524331:MGA524332 MPW524331:MPW524332 MZS524331:MZS524332 NJO524331:NJO524332 NTK524331:NTK524332 ODG524331:ODG524332 ONC524331:ONC524332 OWY524331:OWY524332 PGU524331:PGU524332 PQQ524331:PQQ524332 QAM524331:QAM524332 QKI524331:QKI524332 QUE524331:QUE524332 REA524331:REA524332 RNW524331:RNW524332 RXS524331:RXS524332 SHO524331:SHO524332 SRK524331:SRK524332 TBG524331:TBG524332 TLC524331:TLC524332 TUY524331:TUY524332 UEU524331:UEU524332 UOQ524331:UOQ524332 UYM524331:UYM524332 VII524331:VII524332 VSE524331:VSE524332 WCA524331:WCA524332 WLW524331:WLW524332 WVS524331:WVS524332 JG589867:JG589868 TC589867:TC589868 ACY589867:ACY589868 AMU589867:AMU589868 AWQ589867:AWQ589868 BGM589867:BGM589868 BQI589867:BQI589868 CAE589867:CAE589868 CKA589867:CKA589868 CTW589867:CTW589868 DDS589867:DDS589868 DNO589867:DNO589868 DXK589867:DXK589868 EHG589867:EHG589868 ERC589867:ERC589868 FAY589867:FAY589868 FKU589867:FKU589868 FUQ589867:FUQ589868 GEM589867:GEM589868 GOI589867:GOI589868 GYE589867:GYE589868 HIA589867:HIA589868 HRW589867:HRW589868 IBS589867:IBS589868 ILO589867:ILO589868 IVK589867:IVK589868 JFG589867:JFG589868 JPC589867:JPC589868 JYY589867:JYY589868 KIU589867:KIU589868 KSQ589867:KSQ589868 LCM589867:LCM589868 LMI589867:LMI589868 LWE589867:LWE589868 MGA589867:MGA589868 MPW589867:MPW589868 MZS589867:MZS589868 NJO589867:NJO589868 NTK589867:NTK589868 ODG589867:ODG589868 ONC589867:ONC589868 OWY589867:OWY589868 PGU589867:PGU589868 PQQ589867:PQQ589868 QAM589867:QAM589868 QKI589867:QKI589868 QUE589867:QUE589868 REA589867:REA589868 RNW589867:RNW589868 RXS589867:RXS589868 SHO589867:SHO589868 SRK589867:SRK589868 TBG589867:TBG589868 TLC589867:TLC589868 TUY589867:TUY589868 UEU589867:UEU589868 UOQ589867:UOQ589868 UYM589867:UYM589868 VII589867:VII589868 VSE589867:VSE589868 WCA589867:WCA589868 WLW589867:WLW589868 WVS589867:WVS589868 JG655403:JG655404 TC655403:TC655404 ACY655403:ACY655404 AMU655403:AMU655404 AWQ655403:AWQ655404 BGM655403:BGM655404 BQI655403:BQI655404 CAE655403:CAE655404 CKA655403:CKA655404 CTW655403:CTW655404 DDS655403:DDS655404 DNO655403:DNO655404 DXK655403:DXK655404 EHG655403:EHG655404 ERC655403:ERC655404 FAY655403:FAY655404 FKU655403:FKU655404 FUQ655403:FUQ655404 GEM655403:GEM655404 GOI655403:GOI655404 GYE655403:GYE655404 HIA655403:HIA655404 HRW655403:HRW655404 IBS655403:IBS655404 ILO655403:ILO655404 IVK655403:IVK655404 JFG655403:JFG655404 JPC655403:JPC655404 JYY655403:JYY655404 KIU655403:KIU655404 KSQ655403:KSQ655404 LCM655403:LCM655404 LMI655403:LMI655404 LWE655403:LWE655404 MGA655403:MGA655404 MPW655403:MPW655404 MZS655403:MZS655404 NJO655403:NJO655404 NTK655403:NTK655404 ODG655403:ODG655404 ONC655403:ONC655404 OWY655403:OWY655404 PGU655403:PGU655404 PQQ655403:PQQ655404 QAM655403:QAM655404 QKI655403:QKI655404 QUE655403:QUE655404 REA655403:REA655404 RNW655403:RNW655404 RXS655403:RXS655404 SHO655403:SHO655404 SRK655403:SRK655404 TBG655403:TBG655404 TLC655403:TLC655404 TUY655403:TUY655404 UEU655403:UEU655404 UOQ655403:UOQ655404 UYM655403:UYM655404 VII655403:VII655404 VSE655403:VSE655404 WCA655403:WCA655404 WLW655403:WLW655404 WVS655403:WVS655404 JG720939:JG720940 TC720939:TC720940 ACY720939:ACY720940 AMU720939:AMU720940 AWQ720939:AWQ720940 BGM720939:BGM720940 BQI720939:BQI720940 CAE720939:CAE720940 CKA720939:CKA720940 CTW720939:CTW720940 DDS720939:DDS720940 DNO720939:DNO720940 DXK720939:DXK720940 EHG720939:EHG720940 ERC720939:ERC720940 FAY720939:FAY720940 FKU720939:FKU720940 FUQ720939:FUQ720940 GEM720939:GEM720940 GOI720939:GOI720940 GYE720939:GYE720940 HIA720939:HIA720940 HRW720939:HRW720940 IBS720939:IBS720940 ILO720939:ILO720940 IVK720939:IVK720940 JFG720939:JFG720940 JPC720939:JPC720940 JYY720939:JYY720940 KIU720939:KIU720940 KSQ720939:KSQ720940 LCM720939:LCM720940 LMI720939:LMI720940 LWE720939:LWE720940 MGA720939:MGA720940 MPW720939:MPW720940 MZS720939:MZS720940 NJO720939:NJO720940 NTK720939:NTK720940 ODG720939:ODG720940 ONC720939:ONC720940 OWY720939:OWY720940 PGU720939:PGU720940 PQQ720939:PQQ720940 QAM720939:QAM720940 QKI720939:QKI720940 QUE720939:QUE720940 REA720939:REA720940 RNW720939:RNW720940 RXS720939:RXS720940 SHO720939:SHO720940 SRK720939:SRK720940 TBG720939:TBG720940 TLC720939:TLC720940 TUY720939:TUY720940 UEU720939:UEU720940 UOQ720939:UOQ720940 UYM720939:UYM720940 VII720939:VII720940 VSE720939:VSE720940 WCA720939:WCA720940 WLW720939:WLW720940 WVS720939:WVS720940 JG786475:JG786476 TC786475:TC786476 ACY786475:ACY786476 AMU786475:AMU786476 AWQ786475:AWQ786476 BGM786475:BGM786476 BQI786475:BQI786476 CAE786475:CAE786476 CKA786475:CKA786476 CTW786475:CTW786476 DDS786475:DDS786476 DNO786475:DNO786476 DXK786475:DXK786476 EHG786475:EHG786476 ERC786475:ERC786476 FAY786475:FAY786476 FKU786475:FKU786476 FUQ786475:FUQ786476 GEM786475:GEM786476 GOI786475:GOI786476 GYE786475:GYE786476 HIA786475:HIA786476 HRW786475:HRW786476 IBS786475:IBS786476 ILO786475:ILO786476 IVK786475:IVK786476 JFG786475:JFG786476 JPC786475:JPC786476 JYY786475:JYY786476 KIU786475:KIU786476 KSQ786475:KSQ786476 LCM786475:LCM786476 LMI786475:LMI786476 LWE786475:LWE786476 MGA786475:MGA786476 MPW786475:MPW786476 MZS786475:MZS786476 NJO786475:NJO786476 NTK786475:NTK786476 ODG786475:ODG786476 ONC786475:ONC786476 OWY786475:OWY786476 PGU786475:PGU786476 PQQ786475:PQQ786476 QAM786475:QAM786476 QKI786475:QKI786476 QUE786475:QUE786476 REA786475:REA786476 RNW786475:RNW786476 RXS786475:RXS786476 SHO786475:SHO786476 SRK786475:SRK786476 TBG786475:TBG786476 TLC786475:TLC786476 TUY786475:TUY786476 UEU786475:UEU786476 UOQ786475:UOQ786476 UYM786475:UYM786476 VII786475:VII786476 VSE786475:VSE786476 WCA786475:WCA786476 WLW786475:WLW786476 WVS786475:WVS786476 JG852011:JG852012 TC852011:TC852012 ACY852011:ACY852012 AMU852011:AMU852012 AWQ852011:AWQ852012 BGM852011:BGM852012 BQI852011:BQI852012 CAE852011:CAE852012 CKA852011:CKA852012 CTW852011:CTW852012 DDS852011:DDS852012 DNO852011:DNO852012 DXK852011:DXK852012 EHG852011:EHG852012 ERC852011:ERC852012 FAY852011:FAY852012 FKU852011:FKU852012 FUQ852011:FUQ852012 GEM852011:GEM852012 GOI852011:GOI852012 GYE852011:GYE852012 HIA852011:HIA852012 HRW852011:HRW852012 IBS852011:IBS852012 ILO852011:ILO852012 IVK852011:IVK852012 JFG852011:JFG852012 JPC852011:JPC852012 JYY852011:JYY852012 KIU852011:KIU852012 KSQ852011:KSQ852012 LCM852011:LCM852012 LMI852011:LMI852012 LWE852011:LWE852012 MGA852011:MGA852012 MPW852011:MPW852012 MZS852011:MZS852012 NJO852011:NJO852012 NTK852011:NTK852012 ODG852011:ODG852012 ONC852011:ONC852012 OWY852011:OWY852012 PGU852011:PGU852012 PQQ852011:PQQ852012 QAM852011:QAM852012 QKI852011:QKI852012 QUE852011:QUE852012 REA852011:REA852012 RNW852011:RNW852012 RXS852011:RXS852012 SHO852011:SHO852012 SRK852011:SRK852012 TBG852011:TBG852012 TLC852011:TLC852012 TUY852011:TUY852012 UEU852011:UEU852012 UOQ852011:UOQ852012 UYM852011:UYM852012 VII852011:VII852012 VSE852011:VSE852012 WCA852011:WCA852012 WLW852011:WLW852012 WVS852011:WVS852012 JG917547:JG917548 TC917547:TC917548 ACY917547:ACY917548 AMU917547:AMU917548 AWQ917547:AWQ917548 BGM917547:BGM917548 BQI917547:BQI917548 CAE917547:CAE917548 CKA917547:CKA917548 CTW917547:CTW917548 DDS917547:DDS917548 DNO917547:DNO917548 DXK917547:DXK917548 EHG917547:EHG917548 ERC917547:ERC917548 FAY917547:FAY917548 FKU917547:FKU917548 FUQ917547:FUQ917548 GEM917547:GEM917548 GOI917547:GOI917548 GYE917547:GYE917548 HIA917547:HIA917548 HRW917547:HRW917548 IBS917547:IBS917548 ILO917547:ILO917548 IVK917547:IVK917548 JFG917547:JFG917548 JPC917547:JPC917548 JYY917547:JYY917548 KIU917547:KIU917548 KSQ917547:KSQ917548 LCM917547:LCM917548 LMI917547:LMI917548 LWE917547:LWE917548 MGA917547:MGA917548 MPW917547:MPW917548 MZS917547:MZS917548 NJO917547:NJO917548 NTK917547:NTK917548 ODG917547:ODG917548 ONC917547:ONC917548 OWY917547:OWY917548 PGU917547:PGU917548 PQQ917547:PQQ917548 QAM917547:QAM917548 QKI917547:QKI917548 QUE917547:QUE917548 REA917547:REA917548 RNW917547:RNW917548 RXS917547:RXS917548 SHO917547:SHO917548 SRK917547:SRK917548 TBG917547:TBG917548 TLC917547:TLC917548 TUY917547:TUY917548 UEU917547:UEU917548 UOQ917547:UOQ917548 UYM917547:UYM917548 VII917547:VII917548 VSE917547:VSE917548 WCA917547:WCA917548 WLW917547:WLW917548 WVS917547:WVS917548 JG983083:JG983084 TC983083:TC983084 ACY983083:ACY983084 AMU983083:AMU983084 AWQ983083:AWQ983084 BGM983083:BGM983084 BQI983083:BQI983084 CAE983083:CAE983084 CKA983083:CKA983084 CTW983083:CTW983084 DDS983083:DDS983084 DNO983083:DNO983084 DXK983083:DXK983084 EHG983083:EHG983084 ERC983083:ERC983084 FAY983083:FAY983084 FKU983083:FKU983084 FUQ983083:FUQ983084 GEM983083:GEM983084 GOI983083:GOI983084 GYE983083:GYE983084 HIA983083:HIA983084 HRW983083:HRW983084 IBS983083:IBS983084 ILO983083:ILO983084 IVK983083:IVK983084 JFG983083:JFG983084 JPC983083:JPC983084 JYY983083:JYY983084 KIU983083:KIU983084 KSQ983083:KSQ983084 LCM983083:LCM983084 LMI983083:LMI983084 LWE983083:LWE983084 MGA983083:MGA983084 MPW983083:MPW983084 MZS983083:MZS983084 NJO983083:NJO983084 NTK983083:NTK983084 ODG983083:ODG983084 ONC983083:ONC983084 OWY983083:OWY983084 PGU983083:PGU983084 PQQ983083:PQQ983084 QAM983083:QAM983084 QKI983083:QKI983084 QUE983083:QUE983084 REA983083:REA983084 RNW983083:RNW983084 RXS983083:RXS983084 SHO983083:SHO983084 SRK983083:SRK983084 TBG983083:TBG983084 TLC983083:TLC983084 TUY983083:TUY983084 UEU983083:UEU983084 UOQ983083:UOQ983084 UYM983083:UYM983084 VII983083:VII983084 VSE983083:VSE983084 WCA983083:WCA983084 WLW983083:WLW983084 WVS983083:WVS983084 JG65560 TC65560 ACY65560 AMU65560 AWQ65560 BGM65560 BQI65560 CAE65560 CKA65560 CTW65560 DDS65560 DNO65560 DXK65560 EHG65560 ERC65560 FAY65560 FKU65560 FUQ65560 GEM65560 GOI65560 GYE65560 HIA65560 HRW65560 IBS65560 ILO65560 IVK65560 JFG65560 JPC65560 JYY65560 KIU65560 KSQ65560 LCM65560 LMI65560 LWE65560 MGA65560 MPW65560 MZS65560 NJO65560 NTK65560 ODG65560 ONC65560 OWY65560 PGU65560 PQQ65560 QAM65560 QKI65560 QUE65560 REA65560 RNW65560 RXS65560 SHO65560 SRK65560 TBG65560 TLC65560 TUY65560 UEU65560 UOQ65560 UYM65560 VII65560 VSE65560 WCA65560 WLW65560 WVS65560 JG131096 TC131096 ACY131096 AMU131096 AWQ131096 BGM131096 BQI131096 CAE131096 CKA131096 CTW131096 DDS131096 DNO131096 DXK131096 EHG131096 ERC131096 FAY131096 FKU131096 FUQ131096 GEM131096 GOI131096 GYE131096 HIA131096 HRW131096 IBS131096 ILO131096 IVK131096 JFG131096 JPC131096 JYY131096 KIU131096 KSQ131096 LCM131096 LMI131096 LWE131096 MGA131096 MPW131096 MZS131096 NJO131096 NTK131096 ODG131096 ONC131096 OWY131096 PGU131096 PQQ131096 QAM131096 QKI131096 QUE131096 REA131096 RNW131096 RXS131096 SHO131096 SRK131096 TBG131096 TLC131096 TUY131096 UEU131096 UOQ131096 UYM131096 VII131096 VSE131096 WCA131096 WLW131096 WVS131096 JG196632 TC196632 ACY196632 AMU196632 AWQ196632 BGM196632 BQI196632 CAE196632 CKA196632 CTW196632 DDS196632 DNO196632 DXK196632 EHG196632 ERC196632 FAY196632 FKU196632 FUQ196632 GEM196632 GOI196632 GYE196632 HIA196632 HRW196632 IBS196632 ILO196632 IVK196632 JFG196632 JPC196632 JYY196632 KIU196632 KSQ196632 LCM196632 LMI196632 LWE196632 MGA196632 MPW196632 MZS196632 NJO196632 NTK196632 ODG196632 ONC196632 OWY196632 PGU196632 PQQ196632 QAM196632 QKI196632 QUE196632 REA196632 RNW196632 RXS196632 SHO196632 SRK196632 TBG196632 TLC196632 TUY196632 UEU196632 UOQ196632 UYM196632 VII196632 VSE196632 WCA196632 WLW196632 WVS196632 JG262168 TC262168 ACY262168 AMU262168 AWQ262168 BGM262168 BQI262168 CAE262168 CKA262168 CTW262168 DDS262168 DNO262168 DXK262168 EHG262168 ERC262168 FAY262168 FKU262168 FUQ262168 GEM262168 GOI262168 GYE262168 HIA262168 HRW262168 IBS262168 ILO262168 IVK262168 JFG262168 JPC262168 JYY262168 KIU262168 KSQ262168 LCM262168 LMI262168 LWE262168 MGA262168 MPW262168 MZS262168 NJO262168 NTK262168 ODG262168 ONC262168 OWY262168 PGU262168 PQQ262168 QAM262168 QKI262168 QUE262168 REA262168 RNW262168 RXS262168 SHO262168 SRK262168 TBG262168 TLC262168 TUY262168 UEU262168 UOQ262168 UYM262168 VII262168 VSE262168 WCA262168 WLW262168 WVS262168 JG327704 TC327704 ACY327704 AMU327704 AWQ327704 BGM327704 BQI327704 CAE327704 CKA327704 CTW327704 DDS327704 DNO327704 DXK327704 EHG327704 ERC327704 FAY327704 FKU327704 FUQ327704 GEM327704 GOI327704 GYE327704 HIA327704 HRW327704 IBS327704 ILO327704 IVK327704 JFG327704 JPC327704 JYY327704 KIU327704 KSQ327704 LCM327704 LMI327704 LWE327704 MGA327704 MPW327704 MZS327704 NJO327704 NTK327704 ODG327704 ONC327704 OWY327704 PGU327704 PQQ327704 QAM327704 QKI327704 QUE327704 REA327704 RNW327704 RXS327704 SHO327704 SRK327704 TBG327704 TLC327704 TUY327704 UEU327704 UOQ327704 UYM327704 VII327704 VSE327704 WCA327704 WLW327704 WVS327704 JG393240 TC393240 ACY393240 AMU393240 AWQ393240 BGM393240 BQI393240 CAE393240 CKA393240 CTW393240 DDS393240 DNO393240 DXK393240 EHG393240 ERC393240 FAY393240 FKU393240 FUQ393240 GEM393240 GOI393240 GYE393240 HIA393240 HRW393240 IBS393240 ILO393240 IVK393240 JFG393240 JPC393240 JYY393240 KIU393240 KSQ393240 LCM393240 LMI393240 LWE393240 MGA393240 MPW393240 MZS393240 NJO393240 NTK393240 ODG393240 ONC393240 OWY393240 PGU393240 PQQ393240 QAM393240 QKI393240 QUE393240 REA393240 RNW393240 RXS393240 SHO393240 SRK393240 TBG393240 TLC393240 TUY393240 UEU393240 UOQ393240 UYM393240 VII393240 VSE393240 WCA393240 WLW393240 WVS393240 JG458776 TC458776 ACY458776 AMU458776 AWQ458776 BGM458776 BQI458776 CAE458776 CKA458776 CTW458776 DDS458776 DNO458776 DXK458776 EHG458776 ERC458776 FAY458776 FKU458776 FUQ458776 GEM458776 GOI458776 GYE458776 HIA458776 HRW458776 IBS458776 ILO458776 IVK458776 JFG458776 JPC458776 JYY458776 KIU458776 KSQ458776 LCM458776 LMI458776 LWE458776 MGA458776 MPW458776 MZS458776 NJO458776 NTK458776 ODG458776 ONC458776 OWY458776 PGU458776 PQQ458776 QAM458776 QKI458776 QUE458776 REA458776 RNW458776 RXS458776 SHO458776 SRK458776 TBG458776 TLC458776 TUY458776 UEU458776 UOQ458776 UYM458776 VII458776 VSE458776 WCA458776 WLW458776 WVS458776 JG524312 TC524312 ACY524312 AMU524312 AWQ524312 BGM524312 BQI524312 CAE524312 CKA524312 CTW524312 DDS524312 DNO524312 DXK524312 EHG524312 ERC524312 FAY524312 FKU524312 FUQ524312 GEM524312 GOI524312 GYE524312 HIA524312 HRW524312 IBS524312 ILO524312 IVK524312 JFG524312 JPC524312 JYY524312 KIU524312 KSQ524312 LCM524312 LMI524312 LWE524312 MGA524312 MPW524312 MZS524312 NJO524312 NTK524312 ODG524312 ONC524312 OWY524312 PGU524312 PQQ524312 QAM524312 QKI524312 QUE524312 REA524312 RNW524312 RXS524312 SHO524312 SRK524312 TBG524312 TLC524312 TUY524312 UEU524312 UOQ524312 UYM524312 VII524312 VSE524312 WCA524312 WLW524312 WVS524312 JG589848 TC589848 ACY589848 AMU589848 AWQ589848 BGM589848 BQI589848 CAE589848 CKA589848 CTW589848 DDS589848 DNO589848 DXK589848 EHG589848 ERC589848 FAY589848 FKU589848 FUQ589848 GEM589848 GOI589848 GYE589848 HIA589848 HRW589848 IBS589848 ILO589848 IVK589848 JFG589848 JPC589848 JYY589848 KIU589848 KSQ589848 LCM589848 LMI589848 LWE589848 MGA589848 MPW589848 MZS589848 NJO589848 NTK589848 ODG589848 ONC589848 OWY589848 PGU589848 PQQ589848 QAM589848 QKI589848 QUE589848 REA589848 RNW589848 RXS589848 SHO589848 SRK589848 TBG589848 TLC589848 TUY589848 UEU589848 UOQ589848 UYM589848 VII589848 VSE589848 WCA589848 WLW589848 WVS589848 JG655384 TC655384 ACY655384 AMU655384 AWQ655384 BGM655384 BQI655384 CAE655384 CKA655384 CTW655384 DDS655384 DNO655384 DXK655384 EHG655384 ERC655384 FAY655384 FKU655384 FUQ655384 GEM655384 GOI655384 GYE655384 HIA655384 HRW655384 IBS655384 ILO655384 IVK655384 JFG655384 JPC655384 JYY655384 KIU655384 KSQ655384 LCM655384 LMI655384 LWE655384 MGA655384 MPW655384 MZS655384 NJO655384 NTK655384 ODG655384 ONC655384 OWY655384 PGU655384 PQQ655384 QAM655384 QKI655384 QUE655384 REA655384 RNW655384 RXS655384 SHO655384 SRK655384 TBG655384 TLC655384 TUY655384 UEU655384 UOQ655384 UYM655384 VII655384 VSE655384 WCA655384 WLW655384 WVS655384 JG720920 TC720920 ACY720920 AMU720920 AWQ720920 BGM720920 BQI720920 CAE720920 CKA720920 CTW720920 DDS720920 DNO720920 DXK720920 EHG720920 ERC720920 FAY720920 FKU720920 FUQ720920 GEM720920 GOI720920 GYE720920 HIA720920 HRW720920 IBS720920 ILO720920 IVK720920 JFG720920 JPC720920 JYY720920 KIU720920 KSQ720920 LCM720920 LMI720920 LWE720920 MGA720920 MPW720920 MZS720920 NJO720920 NTK720920 ODG720920 ONC720920 OWY720920 PGU720920 PQQ720920 QAM720920 QKI720920 QUE720920 REA720920 RNW720920 RXS720920 SHO720920 SRK720920 TBG720920 TLC720920 TUY720920 UEU720920 UOQ720920 UYM720920 VII720920 VSE720920 WCA720920 WLW720920 WVS720920 JG786456 TC786456 ACY786456 AMU786456 AWQ786456 BGM786456 BQI786456 CAE786456 CKA786456 CTW786456 DDS786456 DNO786456 DXK786456 EHG786456 ERC786456 FAY786456 FKU786456 FUQ786456 GEM786456 GOI786456 GYE786456 HIA786456 HRW786456 IBS786456 ILO786456 IVK786456 JFG786456 JPC786456 JYY786456 KIU786456 KSQ786456 LCM786456 LMI786456 LWE786456 MGA786456 MPW786456 MZS786456 NJO786456 NTK786456 ODG786456 ONC786456 OWY786456 PGU786456 PQQ786456 QAM786456 QKI786456 QUE786456 REA786456 RNW786456 RXS786456 SHO786456 SRK786456 TBG786456 TLC786456 TUY786456 UEU786456 UOQ786456 UYM786456 VII786456 VSE786456 WCA786456 WLW786456 WVS786456 JG851992 TC851992 ACY851992 AMU851992 AWQ851992 BGM851992 BQI851992 CAE851992 CKA851992 CTW851992 DDS851992 DNO851992 DXK851992 EHG851992 ERC851992 FAY851992 FKU851992 FUQ851992 GEM851992 GOI851992 GYE851992 HIA851992 HRW851992 IBS851992 ILO851992 IVK851992 JFG851992 JPC851992 JYY851992 KIU851992 KSQ851992 LCM851992 LMI851992 LWE851992 MGA851992 MPW851992 MZS851992 NJO851992 NTK851992 ODG851992 ONC851992 OWY851992 PGU851992 PQQ851992 QAM851992 QKI851992 QUE851992 REA851992 RNW851992 RXS851992 SHO851992 SRK851992 TBG851992 TLC851992 TUY851992 UEU851992 UOQ851992 UYM851992 VII851992 VSE851992 WCA851992 WLW851992 WVS851992 JG917528 TC917528 ACY917528 AMU917528 AWQ917528 BGM917528 BQI917528 CAE917528 CKA917528 CTW917528 DDS917528 DNO917528 DXK917528 EHG917528 ERC917528 FAY917528 FKU917528 FUQ917528 GEM917528 GOI917528 GYE917528 HIA917528 HRW917528 IBS917528 ILO917528 IVK917528 JFG917528 JPC917528 JYY917528 KIU917528 KSQ917528 LCM917528 LMI917528 LWE917528 MGA917528 MPW917528 MZS917528 NJO917528 NTK917528 ODG917528 ONC917528 OWY917528 PGU917528 PQQ917528 QAM917528 QKI917528 QUE917528 REA917528 RNW917528 RXS917528 SHO917528 SRK917528 TBG917528 TLC917528 TUY917528 UEU917528 UOQ917528 UYM917528 VII917528 VSE917528 WCA917528 WLW917528 WVS917528 JG983064 TC983064 ACY983064 AMU983064 AWQ983064 BGM983064 BQI983064 CAE983064 CKA983064 CTW983064 DDS983064 DNO983064 DXK983064 EHG983064 ERC983064 FAY983064 FKU983064 FUQ983064 GEM983064 GOI983064 GYE983064 HIA983064 HRW983064 IBS983064 ILO983064 IVK983064 JFG983064 JPC983064 JYY983064 KIU983064 KSQ983064 LCM983064 LMI983064 LWE983064 MGA983064 MPW983064 MZS983064 NJO983064 NTK983064 ODG983064 ONC983064 OWY983064 PGU983064 PQQ983064 QAM983064 QKI983064 QUE983064 REA983064 RNW983064 RXS983064 SHO983064 SRK983064 TBG983064 TLC983064 TUY983064 UEU983064 UOQ983064 UYM983064 VII983064 VSE983064 WCA983064 WLW983064 WVS983064 JG79 TC79 ACY79 AMU79 AWQ79 BGM79 BQI79 CAE79 CKA79 CTW79 DDS79 DNO79 DXK79 EHG79 ERC79 FAY79 FKU79 FUQ79 GEM79 GOI79 GYE79 HIA79 HRW79 IBS79 ILO79 IVK79 JFG79 JPC79 JYY79 KIU79 KSQ79 LCM79 LMI79 LWE79 MGA79 MPW79 MZS79 NJO79 NTK79 ODG79 ONC79 OWY79 PGU79 PQQ79 QAM79 QKI79 QUE79 REA79 RNW79 RXS79 SHO79 SRK79 TBG79 TLC79 TUY79 UEU79 UOQ79 UYM79 VII79 VSE79 WCA79 WLW79 WVS79 JG65615 TC65615 ACY65615 AMU65615 AWQ65615 BGM65615 BQI65615 CAE65615 CKA65615 CTW65615 DDS65615 DNO65615 DXK65615 EHG65615 ERC65615 FAY65615 FKU65615 FUQ65615 GEM65615 GOI65615 GYE65615 HIA65615 HRW65615 IBS65615 ILO65615 IVK65615 JFG65615 JPC65615 JYY65615 KIU65615 KSQ65615 LCM65615 LMI65615 LWE65615 MGA65615 MPW65615 MZS65615 NJO65615 NTK65615 ODG65615 ONC65615 OWY65615 PGU65615 PQQ65615 QAM65615 QKI65615 QUE65615 REA65615 RNW65615 RXS65615 SHO65615 SRK65615 TBG65615 TLC65615 TUY65615 UEU65615 UOQ65615 UYM65615 VII65615 VSE65615 WCA65615 WLW65615 WVS65615 JG131151 TC131151 ACY131151 AMU131151 AWQ131151 BGM131151 BQI131151 CAE131151 CKA131151 CTW131151 DDS131151 DNO131151 DXK131151 EHG131151 ERC131151 FAY131151 FKU131151 FUQ131151 GEM131151 GOI131151 GYE131151 HIA131151 HRW131151 IBS131151 ILO131151 IVK131151 JFG131151 JPC131151 JYY131151 KIU131151 KSQ131151 LCM131151 LMI131151 LWE131151 MGA131151 MPW131151 MZS131151 NJO131151 NTK131151 ODG131151 ONC131151 OWY131151 PGU131151 PQQ131151 QAM131151 QKI131151 QUE131151 REA131151 RNW131151 RXS131151 SHO131151 SRK131151 TBG131151 TLC131151 TUY131151 UEU131151 UOQ131151 UYM131151 VII131151 VSE131151 WCA131151 WLW131151 WVS131151 JG196687 TC196687 ACY196687 AMU196687 AWQ196687 BGM196687 BQI196687 CAE196687 CKA196687 CTW196687 DDS196687 DNO196687 DXK196687 EHG196687 ERC196687 FAY196687 FKU196687 FUQ196687 GEM196687 GOI196687 GYE196687 HIA196687 HRW196687 IBS196687 ILO196687 IVK196687 JFG196687 JPC196687 JYY196687 KIU196687 KSQ196687 LCM196687 LMI196687 LWE196687 MGA196687 MPW196687 MZS196687 NJO196687 NTK196687 ODG196687 ONC196687 OWY196687 PGU196687 PQQ196687 QAM196687 QKI196687 QUE196687 REA196687 RNW196687 RXS196687 SHO196687 SRK196687 TBG196687 TLC196687 TUY196687 UEU196687 UOQ196687 UYM196687 VII196687 VSE196687 WCA196687 WLW196687 WVS196687 JG262223 TC262223 ACY262223 AMU262223 AWQ262223 BGM262223 BQI262223 CAE262223 CKA262223 CTW262223 DDS262223 DNO262223 DXK262223 EHG262223 ERC262223 FAY262223 FKU262223 FUQ262223 GEM262223 GOI262223 GYE262223 HIA262223 HRW262223 IBS262223 ILO262223 IVK262223 JFG262223 JPC262223 JYY262223 KIU262223 KSQ262223 LCM262223 LMI262223 LWE262223 MGA262223 MPW262223 MZS262223 NJO262223 NTK262223 ODG262223 ONC262223 OWY262223 PGU262223 PQQ262223 QAM262223 QKI262223 QUE262223 REA262223 RNW262223 RXS262223 SHO262223 SRK262223 TBG262223 TLC262223 TUY262223 UEU262223 UOQ262223 UYM262223 VII262223 VSE262223 WCA262223 WLW262223 WVS262223 JG327759 TC327759 ACY327759 AMU327759 AWQ327759 BGM327759 BQI327759 CAE327759 CKA327759 CTW327759 DDS327759 DNO327759 DXK327759 EHG327759 ERC327759 FAY327759 FKU327759 FUQ327759 GEM327759 GOI327759 GYE327759 HIA327759 HRW327759 IBS327759 ILO327759 IVK327759 JFG327759 JPC327759 JYY327759 KIU327759 KSQ327759 LCM327759 LMI327759 LWE327759 MGA327759 MPW327759 MZS327759 NJO327759 NTK327759 ODG327759 ONC327759 OWY327759 PGU327759 PQQ327759 QAM327759 QKI327759 QUE327759 REA327759 RNW327759 RXS327759 SHO327759 SRK327759 TBG327759 TLC327759 TUY327759 UEU327759 UOQ327759 UYM327759 VII327759 VSE327759 WCA327759 WLW327759 WVS327759 JG393295 TC393295 ACY393295 AMU393295 AWQ393295 BGM393295 BQI393295 CAE393295 CKA393295 CTW393295 DDS393295 DNO393295 DXK393295 EHG393295 ERC393295 FAY393295 FKU393295 FUQ393295 GEM393295 GOI393295 GYE393295 HIA393295 HRW393295 IBS393295 ILO393295 IVK393295 JFG393295 JPC393295 JYY393295 KIU393295 KSQ393295 LCM393295 LMI393295 LWE393295 MGA393295 MPW393295 MZS393295 NJO393295 NTK393295 ODG393295 ONC393295 OWY393295 PGU393295 PQQ393295 QAM393295 QKI393295 QUE393295 REA393295 RNW393295 RXS393295 SHO393295 SRK393295 TBG393295 TLC393295 TUY393295 UEU393295 UOQ393295 UYM393295 VII393295 VSE393295 WCA393295 WLW393295 WVS393295 JG458831 TC458831 ACY458831 AMU458831 AWQ458831 BGM458831 BQI458831 CAE458831 CKA458831 CTW458831 DDS458831 DNO458831 DXK458831 EHG458831 ERC458831 FAY458831 FKU458831 FUQ458831 GEM458831 GOI458831 GYE458831 HIA458831 HRW458831 IBS458831 ILO458831 IVK458831 JFG458831 JPC458831 JYY458831 KIU458831 KSQ458831 LCM458831 LMI458831 LWE458831 MGA458831 MPW458831 MZS458831 NJO458831 NTK458831 ODG458831 ONC458831 OWY458831 PGU458831 PQQ458831 QAM458831 QKI458831 QUE458831 REA458831 RNW458831 RXS458831 SHO458831 SRK458831 TBG458831 TLC458831 TUY458831 UEU458831 UOQ458831 UYM458831 VII458831 VSE458831 WCA458831 WLW458831 WVS458831 JG524367 TC524367 ACY524367 AMU524367 AWQ524367 BGM524367 BQI524367 CAE524367 CKA524367 CTW524367 DDS524367 DNO524367 DXK524367 EHG524367 ERC524367 FAY524367 FKU524367 FUQ524367 GEM524367 GOI524367 GYE524367 HIA524367 HRW524367 IBS524367 ILO524367 IVK524367 JFG524367 JPC524367 JYY524367 KIU524367 KSQ524367 LCM524367 LMI524367 LWE524367 MGA524367 MPW524367 MZS524367 NJO524367 NTK524367 ODG524367 ONC524367 OWY524367 PGU524367 PQQ524367 QAM524367 QKI524367 QUE524367 REA524367 RNW524367 RXS524367 SHO524367 SRK524367 TBG524367 TLC524367 TUY524367 UEU524367 UOQ524367 UYM524367 VII524367 VSE524367 WCA524367 WLW524367 WVS524367 JG589903 TC589903 ACY589903 AMU589903 AWQ589903 BGM589903 BQI589903 CAE589903 CKA589903 CTW589903 DDS589903 DNO589903 DXK589903 EHG589903 ERC589903 FAY589903 FKU589903 FUQ589903 GEM589903 GOI589903 GYE589903 HIA589903 HRW589903 IBS589903 ILO589903 IVK589903 JFG589903 JPC589903 JYY589903 KIU589903 KSQ589903 LCM589903 LMI589903 LWE589903 MGA589903 MPW589903 MZS589903 NJO589903 NTK589903 ODG589903 ONC589903 OWY589903 PGU589903 PQQ589903 QAM589903 QKI589903 QUE589903 REA589903 RNW589903 RXS589903 SHO589903 SRK589903 TBG589903 TLC589903 TUY589903 UEU589903 UOQ589903 UYM589903 VII589903 VSE589903 WCA589903 WLW589903 WVS589903 JG655439 TC655439 ACY655439 AMU655439 AWQ655439 BGM655439 BQI655439 CAE655439 CKA655439 CTW655439 DDS655439 DNO655439 DXK655439 EHG655439 ERC655439 FAY655439 FKU655439 FUQ655439 GEM655439 GOI655439 GYE655439 HIA655439 HRW655439 IBS655439 ILO655439 IVK655439 JFG655439 JPC655439 JYY655439 KIU655439 KSQ655439 LCM655439 LMI655439 LWE655439 MGA655439 MPW655439 MZS655439 NJO655439 NTK655439 ODG655439 ONC655439 OWY655439 PGU655439 PQQ655439 QAM655439 QKI655439 QUE655439 REA655439 RNW655439 RXS655439 SHO655439 SRK655439 TBG655439 TLC655439 TUY655439 UEU655439 UOQ655439 UYM655439 VII655439 VSE655439 WCA655439 WLW655439 WVS655439 JG720975 TC720975 ACY720975 AMU720975 AWQ720975 BGM720975 BQI720975 CAE720975 CKA720975 CTW720975 DDS720975 DNO720975 DXK720975 EHG720975 ERC720975 FAY720975 FKU720975 FUQ720975 GEM720975 GOI720975 GYE720975 HIA720975 HRW720975 IBS720975 ILO720975 IVK720975 JFG720975 JPC720975 JYY720975 KIU720975 KSQ720975 LCM720975 LMI720975 LWE720975 MGA720975 MPW720975 MZS720975 NJO720975 NTK720975 ODG720975 ONC720975 OWY720975 PGU720975 PQQ720975 QAM720975 QKI720975 QUE720975 REA720975 RNW720975 RXS720975 SHO720975 SRK720975 TBG720975 TLC720975 TUY720975 UEU720975 UOQ720975 UYM720975 VII720975 VSE720975 WCA720975 WLW720975 WVS720975 JG786511 TC786511 ACY786511 AMU786511 AWQ786511 BGM786511 BQI786511 CAE786511 CKA786511 CTW786511 DDS786511 DNO786511 DXK786511 EHG786511 ERC786511 FAY786511 FKU786511 FUQ786511 GEM786511 GOI786511 GYE786511 HIA786511 HRW786511 IBS786511 ILO786511 IVK786511 JFG786511 JPC786511 JYY786511 KIU786511 KSQ786511 LCM786511 LMI786511 LWE786511 MGA786511 MPW786511 MZS786511 NJO786511 NTK786511 ODG786511 ONC786511 OWY786511 PGU786511 PQQ786511 QAM786511 QKI786511 QUE786511 REA786511 RNW786511 RXS786511 SHO786511 SRK786511 TBG786511 TLC786511 TUY786511 UEU786511 UOQ786511 UYM786511 VII786511 VSE786511 WCA786511 WLW786511 WVS786511 JG852047 TC852047 ACY852047 AMU852047 AWQ852047 BGM852047 BQI852047 CAE852047 CKA852047 CTW852047 DDS852047 DNO852047 DXK852047 EHG852047 ERC852047 FAY852047 FKU852047 FUQ852047 GEM852047 GOI852047 GYE852047 HIA852047 HRW852047 IBS852047 ILO852047 IVK852047 JFG852047 JPC852047 JYY852047 KIU852047 KSQ852047 LCM852047 LMI852047 LWE852047 MGA852047 MPW852047 MZS852047 NJO852047 NTK852047 ODG852047 ONC852047 OWY852047 PGU852047 PQQ852047 QAM852047 QKI852047 QUE852047 REA852047 RNW852047 RXS852047 SHO852047 SRK852047 TBG852047 TLC852047 TUY852047 UEU852047 UOQ852047 UYM852047 VII852047 VSE852047 WCA852047 WLW852047 WVS852047 JG917583 TC917583 ACY917583 AMU917583 AWQ917583 BGM917583 BQI917583 CAE917583 CKA917583 CTW917583 DDS917583 DNO917583 DXK917583 EHG917583 ERC917583 FAY917583 FKU917583 FUQ917583 GEM917583 GOI917583 GYE917583 HIA917583 HRW917583 IBS917583 ILO917583 IVK917583 JFG917583 JPC917583 JYY917583 KIU917583 KSQ917583 LCM917583 LMI917583 LWE917583 MGA917583 MPW917583 MZS917583 NJO917583 NTK917583 ODG917583 ONC917583 OWY917583 PGU917583 PQQ917583 QAM917583 QKI917583 QUE917583 REA917583 RNW917583 RXS917583 SHO917583 SRK917583 TBG917583 TLC917583 TUY917583 UEU917583 UOQ917583 UYM917583 VII917583 VSE917583 WCA917583 WLW917583 WVS917583 JG983119 TC983119 ACY983119 AMU983119 AWQ983119 BGM983119 BQI983119 CAE983119 CKA983119 CTW983119 DDS983119 DNO983119 DXK983119 EHG983119 ERC983119 FAY983119 FKU983119 FUQ983119 GEM983119 GOI983119 GYE983119 HIA983119 HRW983119 IBS983119 ILO983119 IVK983119 JFG983119 JPC983119 JYY983119 KIU983119 KSQ983119 LCM983119 LMI983119 LWE983119 MGA983119 MPW983119 MZS983119 NJO983119 NTK983119 ODG983119 ONC983119 OWY983119 PGU983119 PQQ983119 QAM983119 QKI983119 QUE983119 REA983119 RNW983119 RXS983119 SHO983119 SRK983119 TBG983119 TLC983119 TUY983119 UEU983119 UOQ983119 UYM983119 VII983119 VSE983119 WCA983119 WLW983119 WVS983119 JG65582:JG65595 TC65582:TC65595 ACY65582:ACY65595 AMU65582:AMU65595 AWQ65582:AWQ65595 BGM65582:BGM65595 BQI65582:BQI65595 CAE65582:CAE65595 CKA65582:CKA65595 CTW65582:CTW65595 DDS65582:DDS65595 DNO65582:DNO65595 DXK65582:DXK65595 EHG65582:EHG65595 ERC65582:ERC65595 FAY65582:FAY65595 FKU65582:FKU65595 FUQ65582:FUQ65595 GEM65582:GEM65595 GOI65582:GOI65595 GYE65582:GYE65595 HIA65582:HIA65595 HRW65582:HRW65595 IBS65582:IBS65595 ILO65582:ILO65595 IVK65582:IVK65595 JFG65582:JFG65595 JPC65582:JPC65595 JYY65582:JYY65595 KIU65582:KIU65595 KSQ65582:KSQ65595 LCM65582:LCM65595 LMI65582:LMI65595 LWE65582:LWE65595 MGA65582:MGA65595 MPW65582:MPW65595 MZS65582:MZS65595 NJO65582:NJO65595 NTK65582:NTK65595 ODG65582:ODG65595 ONC65582:ONC65595 OWY65582:OWY65595 PGU65582:PGU65595 PQQ65582:PQQ65595 QAM65582:QAM65595 QKI65582:QKI65595 QUE65582:QUE65595 REA65582:REA65595 RNW65582:RNW65595 RXS65582:RXS65595 SHO65582:SHO65595 SRK65582:SRK65595 TBG65582:TBG65595 TLC65582:TLC65595 TUY65582:TUY65595 UEU65582:UEU65595 UOQ65582:UOQ65595 UYM65582:UYM65595 VII65582:VII65595 VSE65582:VSE65595 WCA65582:WCA65595 WLW65582:WLW65595 WVS65582:WVS65595 JG131118:JG131131 TC131118:TC131131 ACY131118:ACY131131 AMU131118:AMU131131 AWQ131118:AWQ131131 BGM131118:BGM131131 BQI131118:BQI131131 CAE131118:CAE131131 CKA131118:CKA131131 CTW131118:CTW131131 DDS131118:DDS131131 DNO131118:DNO131131 DXK131118:DXK131131 EHG131118:EHG131131 ERC131118:ERC131131 FAY131118:FAY131131 FKU131118:FKU131131 FUQ131118:FUQ131131 GEM131118:GEM131131 GOI131118:GOI131131 GYE131118:GYE131131 HIA131118:HIA131131 HRW131118:HRW131131 IBS131118:IBS131131 ILO131118:ILO131131 IVK131118:IVK131131 JFG131118:JFG131131 JPC131118:JPC131131 JYY131118:JYY131131 KIU131118:KIU131131 KSQ131118:KSQ131131 LCM131118:LCM131131 LMI131118:LMI131131 LWE131118:LWE131131 MGA131118:MGA131131 MPW131118:MPW131131 MZS131118:MZS131131 NJO131118:NJO131131 NTK131118:NTK131131 ODG131118:ODG131131 ONC131118:ONC131131 OWY131118:OWY131131 PGU131118:PGU131131 PQQ131118:PQQ131131 QAM131118:QAM131131 QKI131118:QKI131131 QUE131118:QUE131131 REA131118:REA131131 RNW131118:RNW131131 RXS131118:RXS131131 SHO131118:SHO131131 SRK131118:SRK131131 TBG131118:TBG131131 TLC131118:TLC131131 TUY131118:TUY131131 UEU131118:UEU131131 UOQ131118:UOQ131131 UYM131118:UYM131131 VII131118:VII131131 VSE131118:VSE131131 WCA131118:WCA131131 WLW131118:WLW131131 WVS131118:WVS131131 JG196654:JG196667 TC196654:TC196667 ACY196654:ACY196667 AMU196654:AMU196667 AWQ196654:AWQ196667 BGM196654:BGM196667 BQI196654:BQI196667 CAE196654:CAE196667 CKA196654:CKA196667 CTW196654:CTW196667 DDS196654:DDS196667 DNO196654:DNO196667 DXK196654:DXK196667 EHG196654:EHG196667 ERC196654:ERC196667 FAY196654:FAY196667 FKU196654:FKU196667 FUQ196654:FUQ196667 GEM196654:GEM196667 GOI196654:GOI196667 GYE196654:GYE196667 HIA196654:HIA196667 HRW196654:HRW196667 IBS196654:IBS196667 ILO196654:ILO196667 IVK196654:IVK196667 JFG196654:JFG196667 JPC196654:JPC196667 JYY196654:JYY196667 KIU196654:KIU196667 KSQ196654:KSQ196667 LCM196654:LCM196667 LMI196654:LMI196667 LWE196654:LWE196667 MGA196654:MGA196667 MPW196654:MPW196667 MZS196654:MZS196667 NJO196654:NJO196667 NTK196654:NTK196667 ODG196654:ODG196667 ONC196654:ONC196667 OWY196654:OWY196667 PGU196654:PGU196667 PQQ196654:PQQ196667 QAM196654:QAM196667 QKI196654:QKI196667 QUE196654:QUE196667 REA196654:REA196667 RNW196654:RNW196667 RXS196654:RXS196667 SHO196654:SHO196667 SRK196654:SRK196667 TBG196654:TBG196667 TLC196654:TLC196667 TUY196654:TUY196667 UEU196654:UEU196667 UOQ196654:UOQ196667 UYM196654:UYM196667 VII196654:VII196667 VSE196654:VSE196667 WCA196654:WCA196667 WLW196654:WLW196667 WVS196654:WVS196667 JG262190:JG262203 TC262190:TC262203 ACY262190:ACY262203 AMU262190:AMU262203 AWQ262190:AWQ262203 BGM262190:BGM262203 BQI262190:BQI262203 CAE262190:CAE262203 CKA262190:CKA262203 CTW262190:CTW262203 DDS262190:DDS262203 DNO262190:DNO262203 DXK262190:DXK262203 EHG262190:EHG262203 ERC262190:ERC262203 FAY262190:FAY262203 FKU262190:FKU262203 FUQ262190:FUQ262203 GEM262190:GEM262203 GOI262190:GOI262203 GYE262190:GYE262203 HIA262190:HIA262203 HRW262190:HRW262203 IBS262190:IBS262203 ILO262190:ILO262203 IVK262190:IVK262203 JFG262190:JFG262203 JPC262190:JPC262203 JYY262190:JYY262203 KIU262190:KIU262203 KSQ262190:KSQ262203 LCM262190:LCM262203 LMI262190:LMI262203 LWE262190:LWE262203 MGA262190:MGA262203 MPW262190:MPW262203 MZS262190:MZS262203 NJO262190:NJO262203 NTK262190:NTK262203 ODG262190:ODG262203 ONC262190:ONC262203 OWY262190:OWY262203 PGU262190:PGU262203 PQQ262190:PQQ262203 QAM262190:QAM262203 QKI262190:QKI262203 QUE262190:QUE262203 REA262190:REA262203 RNW262190:RNW262203 RXS262190:RXS262203 SHO262190:SHO262203 SRK262190:SRK262203 TBG262190:TBG262203 TLC262190:TLC262203 TUY262190:TUY262203 UEU262190:UEU262203 UOQ262190:UOQ262203 UYM262190:UYM262203 VII262190:VII262203 VSE262190:VSE262203 WCA262190:WCA262203 WLW262190:WLW262203 WVS262190:WVS262203 JG327726:JG327739 TC327726:TC327739 ACY327726:ACY327739 AMU327726:AMU327739 AWQ327726:AWQ327739 BGM327726:BGM327739 BQI327726:BQI327739 CAE327726:CAE327739 CKA327726:CKA327739 CTW327726:CTW327739 DDS327726:DDS327739 DNO327726:DNO327739 DXK327726:DXK327739 EHG327726:EHG327739 ERC327726:ERC327739 FAY327726:FAY327739 FKU327726:FKU327739 FUQ327726:FUQ327739 GEM327726:GEM327739 GOI327726:GOI327739 GYE327726:GYE327739 HIA327726:HIA327739 HRW327726:HRW327739 IBS327726:IBS327739 ILO327726:ILO327739 IVK327726:IVK327739 JFG327726:JFG327739 JPC327726:JPC327739 JYY327726:JYY327739 KIU327726:KIU327739 KSQ327726:KSQ327739 LCM327726:LCM327739 LMI327726:LMI327739 LWE327726:LWE327739 MGA327726:MGA327739 MPW327726:MPW327739 MZS327726:MZS327739 NJO327726:NJO327739 NTK327726:NTK327739 ODG327726:ODG327739 ONC327726:ONC327739 OWY327726:OWY327739 PGU327726:PGU327739 PQQ327726:PQQ327739 QAM327726:QAM327739 QKI327726:QKI327739 QUE327726:QUE327739 REA327726:REA327739 RNW327726:RNW327739 RXS327726:RXS327739 SHO327726:SHO327739 SRK327726:SRK327739 TBG327726:TBG327739 TLC327726:TLC327739 TUY327726:TUY327739 UEU327726:UEU327739 UOQ327726:UOQ327739 UYM327726:UYM327739 VII327726:VII327739 VSE327726:VSE327739 WCA327726:WCA327739 WLW327726:WLW327739 WVS327726:WVS327739 JG393262:JG393275 TC393262:TC393275 ACY393262:ACY393275 AMU393262:AMU393275 AWQ393262:AWQ393275 BGM393262:BGM393275 BQI393262:BQI393275 CAE393262:CAE393275 CKA393262:CKA393275 CTW393262:CTW393275 DDS393262:DDS393275 DNO393262:DNO393275 DXK393262:DXK393275 EHG393262:EHG393275 ERC393262:ERC393275 FAY393262:FAY393275 FKU393262:FKU393275 FUQ393262:FUQ393275 GEM393262:GEM393275 GOI393262:GOI393275 GYE393262:GYE393275 HIA393262:HIA393275 HRW393262:HRW393275 IBS393262:IBS393275 ILO393262:ILO393275 IVK393262:IVK393275 JFG393262:JFG393275 JPC393262:JPC393275 JYY393262:JYY393275 KIU393262:KIU393275 KSQ393262:KSQ393275 LCM393262:LCM393275 LMI393262:LMI393275 LWE393262:LWE393275 MGA393262:MGA393275 MPW393262:MPW393275 MZS393262:MZS393275 NJO393262:NJO393275 NTK393262:NTK393275 ODG393262:ODG393275 ONC393262:ONC393275 OWY393262:OWY393275 PGU393262:PGU393275 PQQ393262:PQQ393275 QAM393262:QAM393275 QKI393262:QKI393275 QUE393262:QUE393275 REA393262:REA393275 RNW393262:RNW393275 RXS393262:RXS393275 SHO393262:SHO393275 SRK393262:SRK393275 TBG393262:TBG393275 TLC393262:TLC393275 TUY393262:TUY393275 UEU393262:UEU393275 UOQ393262:UOQ393275 UYM393262:UYM393275 VII393262:VII393275 VSE393262:VSE393275 WCA393262:WCA393275 WLW393262:WLW393275 WVS393262:WVS393275 JG458798:JG458811 TC458798:TC458811 ACY458798:ACY458811 AMU458798:AMU458811 AWQ458798:AWQ458811 BGM458798:BGM458811 BQI458798:BQI458811 CAE458798:CAE458811 CKA458798:CKA458811 CTW458798:CTW458811 DDS458798:DDS458811 DNO458798:DNO458811 DXK458798:DXK458811 EHG458798:EHG458811 ERC458798:ERC458811 FAY458798:FAY458811 FKU458798:FKU458811 FUQ458798:FUQ458811 GEM458798:GEM458811 GOI458798:GOI458811 GYE458798:GYE458811 HIA458798:HIA458811 HRW458798:HRW458811 IBS458798:IBS458811 ILO458798:ILO458811 IVK458798:IVK458811 JFG458798:JFG458811 JPC458798:JPC458811 JYY458798:JYY458811 KIU458798:KIU458811 KSQ458798:KSQ458811 LCM458798:LCM458811 LMI458798:LMI458811 LWE458798:LWE458811 MGA458798:MGA458811 MPW458798:MPW458811 MZS458798:MZS458811 NJO458798:NJO458811 NTK458798:NTK458811 ODG458798:ODG458811 ONC458798:ONC458811 OWY458798:OWY458811 PGU458798:PGU458811 PQQ458798:PQQ458811 QAM458798:QAM458811 QKI458798:QKI458811 QUE458798:QUE458811 REA458798:REA458811 RNW458798:RNW458811 RXS458798:RXS458811 SHO458798:SHO458811 SRK458798:SRK458811 TBG458798:TBG458811 TLC458798:TLC458811 TUY458798:TUY458811 UEU458798:UEU458811 UOQ458798:UOQ458811 UYM458798:UYM458811 VII458798:VII458811 VSE458798:VSE458811 WCA458798:WCA458811 WLW458798:WLW458811 WVS458798:WVS458811 JG524334:JG524347 TC524334:TC524347 ACY524334:ACY524347 AMU524334:AMU524347 AWQ524334:AWQ524347 BGM524334:BGM524347 BQI524334:BQI524347 CAE524334:CAE524347 CKA524334:CKA524347 CTW524334:CTW524347 DDS524334:DDS524347 DNO524334:DNO524347 DXK524334:DXK524347 EHG524334:EHG524347 ERC524334:ERC524347 FAY524334:FAY524347 FKU524334:FKU524347 FUQ524334:FUQ524347 GEM524334:GEM524347 GOI524334:GOI524347 GYE524334:GYE524347 HIA524334:HIA524347 HRW524334:HRW524347 IBS524334:IBS524347 ILO524334:ILO524347 IVK524334:IVK524347 JFG524334:JFG524347 JPC524334:JPC524347 JYY524334:JYY524347 KIU524334:KIU524347 KSQ524334:KSQ524347 LCM524334:LCM524347 LMI524334:LMI524347 LWE524334:LWE524347 MGA524334:MGA524347 MPW524334:MPW524347 MZS524334:MZS524347 NJO524334:NJO524347 NTK524334:NTK524347 ODG524334:ODG524347 ONC524334:ONC524347 OWY524334:OWY524347 PGU524334:PGU524347 PQQ524334:PQQ524347 QAM524334:QAM524347 QKI524334:QKI524347 QUE524334:QUE524347 REA524334:REA524347 RNW524334:RNW524347 RXS524334:RXS524347 SHO524334:SHO524347 SRK524334:SRK524347 TBG524334:TBG524347 TLC524334:TLC524347 TUY524334:TUY524347 UEU524334:UEU524347 UOQ524334:UOQ524347 UYM524334:UYM524347 VII524334:VII524347 VSE524334:VSE524347 WCA524334:WCA524347 WLW524334:WLW524347 WVS524334:WVS524347 JG589870:JG589883 TC589870:TC589883 ACY589870:ACY589883 AMU589870:AMU589883 AWQ589870:AWQ589883 BGM589870:BGM589883 BQI589870:BQI589883 CAE589870:CAE589883 CKA589870:CKA589883 CTW589870:CTW589883 DDS589870:DDS589883 DNO589870:DNO589883 DXK589870:DXK589883 EHG589870:EHG589883 ERC589870:ERC589883 FAY589870:FAY589883 FKU589870:FKU589883 FUQ589870:FUQ589883 GEM589870:GEM589883 GOI589870:GOI589883 GYE589870:GYE589883 HIA589870:HIA589883 HRW589870:HRW589883 IBS589870:IBS589883 ILO589870:ILO589883 IVK589870:IVK589883 JFG589870:JFG589883 JPC589870:JPC589883 JYY589870:JYY589883 KIU589870:KIU589883 KSQ589870:KSQ589883 LCM589870:LCM589883 LMI589870:LMI589883 LWE589870:LWE589883 MGA589870:MGA589883 MPW589870:MPW589883 MZS589870:MZS589883 NJO589870:NJO589883 NTK589870:NTK589883 ODG589870:ODG589883 ONC589870:ONC589883 OWY589870:OWY589883 PGU589870:PGU589883 PQQ589870:PQQ589883 QAM589870:QAM589883 QKI589870:QKI589883 QUE589870:QUE589883 REA589870:REA589883 RNW589870:RNW589883 RXS589870:RXS589883 SHO589870:SHO589883 SRK589870:SRK589883 TBG589870:TBG589883 TLC589870:TLC589883 TUY589870:TUY589883 UEU589870:UEU589883 UOQ589870:UOQ589883 UYM589870:UYM589883 VII589870:VII589883 VSE589870:VSE589883 WCA589870:WCA589883 WLW589870:WLW589883 WVS589870:WVS589883 JG655406:JG655419 TC655406:TC655419 ACY655406:ACY655419 AMU655406:AMU655419 AWQ655406:AWQ655419 BGM655406:BGM655419 BQI655406:BQI655419 CAE655406:CAE655419 CKA655406:CKA655419 CTW655406:CTW655419 DDS655406:DDS655419 DNO655406:DNO655419 DXK655406:DXK655419 EHG655406:EHG655419 ERC655406:ERC655419 FAY655406:FAY655419 FKU655406:FKU655419 FUQ655406:FUQ655419 GEM655406:GEM655419 GOI655406:GOI655419 GYE655406:GYE655419 HIA655406:HIA655419 HRW655406:HRW655419 IBS655406:IBS655419 ILO655406:ILO655419 IVK655406:IVK655419 JFG655406:JFG655419 JPC655406:JPC655419 JYY655406:JYY655419 KIU655406:KIU655419 KSQ655406:KSQ655419 LCM655406:LCM655419 LMI655406:LMI655419 LWE655406:LWE655419 MGA655406:MGA655419 MPW655406:MPW655419 MZS655406:MZS655419 NJO655406:NJO655419 NTK655406:NTK655419 ODG655406:ODG655419 ONC655406:ONC655419 OWY655406:OWY655419 PGU655406:PGU655419 PQQ655406:PQQ655419 QAM655406:QAM655419 QKI655406:QKI655419 QUE655406:QUE655419 REA655406:REA655419 RNW655406:RNW655419 RXS655406:RXS655419 SHO655406:SHO655419 SRK655406:SRK655419 TBG655406:TBG655419 TLC655406:TLC655419 TUY655406:TUY655419 UEU655406:UEU655419 UOQ655406:UOQ655419 UYM655406:UYM655419 VII655406:VII655419 VSE655406:VSE655419 WCA655406:WCA655419 WLW655406:WLW655419 WVS655406:WVS655419 JG720942:JG720955 TC720942:TC720955 ACY720942:ACY720955 AMU720942:AMU720955 AWQ720942:AWQ720955 BGM720942:BGM720955 BQI720942:BQI720955 CAE720942:CAE720955 CKA720942:CKA720955 CTW720942:CTW720955 DDS720942:DDS720955 DNO720942:DNO720955 DXK720942:DXK720955 EHG720942:EHG720955 ERC720942:ERC720955 FAY720942:FAY720955 FKU720942:FKU720955 FUQ720942:FUQ720955 GEM720942:GEM720955 GOI720942:GOI720955 GYE720942:GYE720955 HIA720942:HIA720955 HRW720942:HRW720955 IBS720942:IBS720955 ILO720942:ILO720955 IVK720942:IVK720955 JFG720942:JFG720955 JPC720942:JPC720955 JYY720942:JYY720955 KIU720942:KIU720955 KSQ720942:KSQ720955 LCM720942:LCM720955 LMI720942:LMI720955 LWE720942:LWE720955 MGA720942:MGA720955 MPW720942:MPW720955 MZS720942:MZS720955 NJO720942:NJO720955 NTK720942:NTK720955 ODG720942:ODG720955 ONC720942:ONC720955 OWY720942:OWY720955 PGU720942:PGU720955 PQQ720942:PQQ720955 QAM720942:QAM720955 QKI720942:QKI720955 QUE720942:QUE720955 REA720942:REA720955 RNW720942:RNW720955 RXS720942:RXS720955 SHO720942:SHO720955 SRK720942:SRK720955 TBG720942:TBG720955 TLC720942:TLC720955 TUY720942:TUY720955 UEU720942:UEU720955 UOQ720942:UOQ720955 UYM720942:UYM720955 VII720942:VII720955 VSE720942:VSE720955 WCA720942:WCA720955 WLW720942:WLW720955 WVS720942:WVS720955 JG786478:JG786491 TC786478:TC786491 ACY786478:ACY786491 AMU786478:AMU786491 AWQ786478:AWQ786491 BGM786478:BGM786491 BQI786478:BQI786491 CAE786478:CAE786491 CKA786478:CKA786491 CTW786478:CTW786491 DDS786478:DDS786491 DNO786478:DNO786491 DXK786478:DXK786491 EHG786478:EHG786491 ERC786478:ERC786491 FAY786478:FAY786491 FKU786478:FKU786491 FUQ786478:FUQ786491 GEM786478:GEM786491 GOI786478:GOI786491 GYE786478:GYE786491 HIA786478:HIA786491 HRW786478:HRW786491 IBS786478:IBS786491 ILO786478:ILO786491 IVK786478:IVK786491 JFG786478:JFG786491 JPC786478:JPC786491 JYY786478:JYY786491 KIU786478:KIU786491 KSQ786478:KSQ786491 LCM786478:LCM786491 LMI786478:LMI786491 LWE786478:LWE786491 MGA786478:MGA786491 MPW786478:MPW786491 MZS786478:MZS786491 NJO786478:NJO786491 NTK786478:NTK786491 ODG786478:ODG786491 ONC786478:ONC786491 OWY786478:OWY786491 PGU786478:PGU786491 PQQ786478:PQQ786491 QAM786478:QAM786491 QKI786478:QKI786491 QUE786478:QUE786491 REA786478:REA786491 RNW786478:RNW786491 RXS786478:RXS786491 SHO786478:SHO786491 SRK786478:SRK786491 TBG786478:TBG786491 TLC786478:TLC786491 TUY786478:TUY786491 UEU786478:UEU786491 UOQ786478:UOQ786491 UYM786478:UYM786491 VII786478:VII786491 VSE786478:VSE786491 WCA786478:WCA786491 WLW786478:WLW786491 WVS786478:WVS786491 JG852014:JG852027 TC852014:TC852027 ACY852014:ACY852027 AMU852014:AMU852027 AWQ852014:AWQ852027 BGM852014:BGM852027 BQI852014:BQI852027 CAE852014:CAE852027 CKA852014:CKA852027 CTW852014:CTW852027 DDS852014:DDS852027 DNO852014:DNO852027 DXK852014:DXK852027 EHG852014:EHG852027 ERC852014:ERC852027 FAY852014:FAY852027 FKU852014:FKU852027 FUQ852014:FUQ852027 GEM852014:GEM852027 GOI852014:GOI852027 GYE852014:GYE852027 HIA852014:HIA852027 HRW852014:HRW852027 IBS852014:IBS852027 ILO852014:ILO852027 IVK852014:IVK852027 JFG852014:JFG852027 JPC852014:JPC852027 JYY852014:JYY852027 KIU852014:KIU852027 KSQ852014:KSQ852027 LCM852014:LCM852027 LMI852014:LMI852027 LWE852014:LWE852027 MGA852014:MGA852027 MPW852014:MPW852027 MZS852014:MZS852027 NJO852014:NJO852027 NTK852014:NTK852027 ODG852014:ODG852027 ONC852014:ONC852027 OWY852014:OWY852027 PGU852014:PGU852027 PQQ852014:PQQ852027 QAM852014:QAM852027 QKI852014:QKI852027 QUE852014:QUE852027 REA852014:REA852027 RNW852014:RNW852027 RXS852014:RXS852027 SHO852014:SHO852027 SRK852014:SRK852027 TBG852014:TBG852027 TLC852014:TLC852027 TUY852014:TUY852027 UEU852014:UEU852027 UOQ852014:UOQ852027 UYM852014:UYM852027 VII852014:VII852027 VSE852014:VSE852027 WCA852014:WCA852027 WLW852014:WLW852027 WVS852014:WVS852027 JG917550:JG917563 TC917550:TC917563 ACY917550:ACY917563 AMU917550:AMU917563 AWQ917550:AWQ917563 BGM917550:BGM917563 BQI917550:BQI917563 CAE917550:CAE917563 CKA917550:CKA917563 CTW917550:CTW917563 DDS917550:DDS917563 DNO917550:DNO917563 DXK917550:DXK917563 EHG917550:EHG917563 ERC917550:ERC917563 FAY917550:FAY917563 FKU917550:FKU917563 FUQ917550:FUQ917563 GEM917550:GEM917563 GOI917550:GOI917563 GYE917550:GYE917563 HIA917550:HIA917563 HRW917550:HRW917563 IBS917550:IBS917563 ILO917550:ILO917563 IVK917550:IVK917563 JFG917550:JFG917563 JPC917550:JPC917563 JYY917550:JYY917563 KIU917550:KIU917563 KSQ917550:KSQ917563 LCM917550:LCM917563 LMI917550:LMI917563 LWE917550:LWE917563 MGA917550:MGA917563 MPW917550:MPW917563 MZS917550:MZS917563 NJO917550:NJO917563 NTK917550:NTK917563 ODG917550:ODG917563 ONC917550:ONC917563 OWY917550:OWY917563 PGU917550:PGU917563 PQQ917550:PQQ917563 QAM917550:QAM917563 QKI917550:QKI917563 QUE917550:QUE917563 REA917550:REA917563 RNW917550:RNW917563 RXS917550:RXS917563 SHO917550:SHO917563 SRK917550:SRK917563 TBG917550:TBG917563 TLC917550:TLC917563 TUY917550:TUY917563 UEU917550:UEU917563 UOQ917550:UOQ917563 UYM917550:UYM917563 VII917550:VII917563 VSE917550:VSE917563 WCA917550:WCA917563 WLW917550:WLW917563 WVS917550:WVS917563 JG983086:JG983099 TC983086:TC983099 ACY983086:ACY983099 AMU983086:AMU983099 AWQ983086:AWQ983099 BGM983086:BGM983099 BQI983086:BQI983099 CAE983086:CAE983099 CKA983086:CKA983099 CTW983086:CTW983099 DDS983086:DDS983099 DNO983086:DNO983099 DXK983086:DXK983099 EHG983086:EHG983099 ERC983086:ERC983099 FAY983086:FAY983099 FKU983086:FKU983099 FUQ983086:FUQ983099 GEM983086:GEM983099 GOI983086:GOI983099 GYE983086:GYE983099 HIA983086:HIA983099 HRW983086:HRW983099 IBS983086:IBS983099 ILO983086:ILO983099 IVK983086:IVK983099 JFG983086:JFG983099 JPC983086:JPC983099 JYY983086:JYY983099 KIU983086:KIU983099 KSQ983086:KSQ983099 LCM983086:LCM983099 LMI983086:LMI983099 LWE983086:LWE983099 MGA983086:MGA983099 MPW983086:MPW983099 MZS983086:MZS983099 NJO983086:NJO983099 NTK983086:NTK983099 ODG983086:ODG983099 ONC983086:ONC983099 OWY983086:OWY983099 PGU983086:PGU983099 PQQ983086:PQQ983099 QAM983086:QAM983099 QKI983086:QKI983099 QUE983086:QUE983099 REA983086:REA983099 RNW983086:RNW983099 RXS983086:RXS983099 SHO983086:SHO983099 SRK983086:SRK983099 TBG983086:TBG983099 TLC983086:TLC983099 TUY983086:TUY983099 UEU983086:UEU983099 UOQ983086:UOQ983099 UYM983086:UYM983099 VII983086:VII983099 VSE983086:VSE983099 WCA983086:WCA983099 WLW983086:WLW983099 WVS983086:WVS983099 JG65566:JG65569 TC65566:TC65569 ACY65566:ACY65569 AMU65566:AMU65569 AWQ65566:AWQ65569 BGM65566:BGM65569 BQI65566:BQI65569 CAE65566:CAE65569 CKA65566:CKA65569 CTW65566:CTW65569 DDS65566:DDS65569 DNO65566:DNO65569 DXK65566:DXK65569 EHG65566:EHG65569 ERC65566:ERC65569 FAY65566:FAY65569 FKU65566:FKU65569 FUQ65566:FUQ65569 GEM65566:GEM65569 GOI65566:GOI65569 GYE65566:GYE65569 HIA65566:HIA65569 HRW65566:HRW65569 IBS65566:IBS65569 ILO65566:ILO65569 IVK65566:IVK65569 JFG65566:JFG65569 JPC65566:JPC65569 JYY65566:JYY65569 KIU65566:KIU65569 KSQ65566:KSQ65569 LCM65566:LCM65569 LMI65566:LMI65569 LWE65566:LWE65569 MGA65566:MGA65569 MPW65566:MPW65569 MZS65566:MZS65569 NJO65566:NJO65569 NTK65566:NTK65569 ODG65566:ODG65569 ONC65566:ONC65569 OWY65566:OWY65569 PGU65566:PGU65569 PQQ65566:PQQ65569 QAM65566:QAM65569 QKI65566:QKI65569 QUE65566:QUE65569 REA65566:REA65569 RNW65566:RNW65569 RXS65566:RXS65569 SHO65566:SHO65569 SRK65566:SRK65569 TBG65566:TBG65569 TLC65566:TLC65569 TUY65566:TUY65569 UEU65566:UEU65569 UOQ65566:UOQ65569 UYM65566:UYM65569 VII65566:VII65569 VSE65566:VSE65569 WCA65566:WCA65569 WLW65566:WLW65569 WVS65566:WVS65569 JG131102:JG131105 TC131102:TC131105 ACY131102:ACY131105 AMU131102:AMU131105 AWQ131102:AWQ131105 BGM131102:BGM131105 BQI131102:BQI131105 CAE131102:CAE131105 CKA131102:CKA131105 CTW131102:CTW131105 DDS131102:DDS131105 DNO131102:DNO131105 DXK131102:DXK131105 EHG131102:EHG131105 ERC131102:ERC131105 FAY131102:FAY131105 FKU131102:FKU131105 FUQ131102:FUQ131105 GEM131102:GEM131105 GOI131102:GOI131105 GYE131102:GYE131105 HIA131102:HIA131105 HRW131102:HRW131105 IBS131102:IBS131105 ILO131102:ILO131105 IVK131102:IVK131105 JFG131102:JFG131105 JPC131102:JPC131105 JYY131102:JYY131105 KIU131102:KIU131105 KSQ131102:KSQ131105 LCM131102:LCM131105 LMI131102:LMI131105 LWE131102:LWE131105 MGA131102:MGA131105 MPW131102:MPW131105 MZS131102:MZS131105 NJO131102:NJO131105 NTK131102:NTK131105 ODG131102:ODG131105 ONC131102:ONC131105 OWY131102:OWY131105 PGU131102:PGU131105 PQQ131102:PQQ131105 QAM131102:QAM131105 QKI131102:QKI131105 QUE131102:QUE131105 REA131102:REA131105 RNW131102:RNW131105 RXS131102:RXS131105 SHO131102:SHO131105 SRK131102:SRK131105 TBG131102:TBG131105 TLC131102:TLC131105 TUY131102:TUY131105 UEU131102:UEU131105 UOQ131102:UOQ131105 UYM131102:UYM131105 VII131102:VII131105 VSE131102:VSE131105 WCA131102:WCA131105 WLW131102:WLW131105 WVS131102:WVS131105 JG196638:JG196641 TC196638:TC196641 ACY196638:ACY196641 AMU196638:AMU196641 AWQ196638:AWQ196641 BGM196638:BGM196641 BQI196638:BQI196641 CAE196638:CAE196641 CKA196638:CKA196641 CTW196638:CTW196641 DDS196638:DDS196641 DNO196638:DNO196641 DXK196638:DXK196641 EHG196638:EHG196641 ERC196638:ERC196641 FAY196638:FAY196641 FKU196638:FKU196641 FUQ196638:FUQ196641 GEM196638:GEM196641 GOI196638:GOI196641 GYE196638:GYE196641 HIA196638:HIA196641 HRW196638:HRW196641 IBS196638:IBS196641 ILO196638:ILO196641 IVK196638:IVK196641 JFG196638:JFG196641 JPC196638:JPC196641 JYY196638:JYY196641 KIU196638:KIU196641 KSQ196638:KSQ196641 LCM196638:LCM196641 LMI196638:LMI196641 LWE196638:LWE196641 MGA196638:MGA196641 MPW196638:MPW196641 MZS196638:MZS196641 NJO196638:NJO196641 NTK196638:NTK196641 ODG196638:ODG196641 ONC196638:ONC196641 OWY196638:OWY196641 PGU196638:PGU196641 PQQ196638:PQQ196641 QAM196638:QAM196641 QKI196638:QKI196641 QUE196638:QUE196641 REA196638:REA196641 RNW196638:RNW196641 RXS196638:RXS196641 SHO196638:SHO196641 SRK196638:SRK196641 TBG196638:TBG196641 TLC196638:TLC196641 TUY196638:TUY196641 UEU196638:UEU196641 UOQ196638:UOQ196641 UYM196638:UYM196641 VII196638:VII196641 VSE196638:VSE196641 WCA196638:WCA196641 WLW196638:WLW196641 WVS196638:WVS196641 JG262174:JG262177 TC262174:TC262177 ACY262174:ACY262177 AMU262174:AMU262177 AWQ262174:AWQ262177 BGM262174:BGM262177 BQI262174:BQI262177 CAE262174:CAE262177 CKA262174:CKA262177 CTW262174:CTW262177 DDS262174:DDS262177 DNO262174:DNO262177 DXK262174:DXK262177 EHG262174:EHG262177 ERC262174:ERC262177 FAY262174:FAY262177 FKU262174:FKU262177 FUQ262174:FUQ262177 GEM262174:GEM262177 GOI262174:GOI262177 GYE262174:GYE262177 HIA262174:HIA262177 HRW262174:HRW262177 IBS262174:IBS262177 ILO262174:ILO262177 IVK262174:IVK262177 JFG262174:JFG262177 JPC262174:JPC262177 JYY262174:JYY262177 KIU262174:KIU262177 KSQ262174:KSQ262177 LCM262174:LCM262177 LMI262174:LMI262177 LWE262174:LWE262177 MGA262174:MGA262177 MPW262174:MPW262177 MZS262174:MZS262177 NJO262174:NJO262177 NTK262174:NTK262177 ODG262174:ODG262177 ONC262174:ONC262177 OWY262174:OWY262177 PGU262174:PGU262177 PQQ262174:PQQ262177 QAM262174:QAM262177 QKI262174:QKI262177 QUE262174:QUE262177 REA262174:REA262177 RNW262174:RNW262177 RXS262174:RXS262177 SHO262174:SHO262177 SRK262174:SRK262177 TBG262174:TBG262177 TLC262174:TLC262177 TUY262174:TUY262177 UEU262174:UEU262177 UOQ262174:UOQ262177 UYM262174:UYM262177 VII262174:VII262177 VSE262174:VSE262177 WCA262174:WCA262177 WLW262174:WLW262177 WVS262174:WVS262177 JG327710:JG327713 TC327710:TC327713 ACY327710:ACY327713 AMU327710:AMU327713 AWQ327710:AWQ327713 BGM327710:BGM327713 BQI327710:BQI327713 CAE327710:CAE327713 CKA327710:CKA327713 CTW327710:CTW327713 DDS327710:DDS327713 DNO327710:DNO327713 DXK327710:DXK327713 EHG327710:EHG327713 ERC327710:ERC327713 FAY327710:FAY327713 FKU327710:FKU327713 FUQ327710:FUQ327713 GEM327710:GEM327713 GOI327710:GOI327713 GYE327710:GYE327713 HIA327710:HIA327713 HRW327710:HRW327713 IBS327710:IBS327713 ILO327710:ILO327713 IVK327710:IVK327713 JFG327710:JFG327713 JPC327710:JPC327713 JYY327710:JYY327713 KIU327710:KIU327713 KSQ327710:KSQ327713 LCM327710:LCM327713 LMI327710:LMI327713 LWE327710:LWE327713 MGA327710:MGA327713 MPW327710:MPW327713 MZS327710:MZS327713 NJO327710:NJO327713 NTK327710:NTK327713 ODG327710:ODG327713 ONC327710:ONC327713 OWY327710:OWY327713 PGU327710:PGU327713 PQQ327710:PQQ327713 QAM327710:QAM327713 QKI327710:QKI327713 QUE327710:QUE327713 REA327710:REA327713 RNW327710:RNW327713 RXS327710:RXS327713 SHO327710:SHO327713 SRK327710:SRK327713 TBG327710:TBG327713 TLC327710:TLC327713 TUY327710:TUY327713 UEU327710:UEU327713 UOQ327710:UOQ327713 UYM327710:UYM327713 VII327710:VII327713 VSE327710:VSE327713 WCA327710:WCA327713 WLW327710:WLW327713 WVS327710:WVS327713 JG393246:JG393249 TC393246:TC393249 ACY393246:ACY393249 AMU393246:AMU393249 AWQ393246:AWQ393249 BGM393246:BGM393249 BQI393246:BQI393249 CAE393246:CAE393249 CKA393246:CKA393249 CTW393246:CTW393249 DDS393246:DDS393249 DNO393246:DNO393249 DXK393246:DXK393249 EHG393246:EHG393249 ERC393246:ERC393249 FAY393246:FAY393249 FKU393246:FKU393249 FUQ393246:FUQ393249 GEM393246:GEM393249 GOI393246:GOI393249 GYE393246:GYE393249 HIA393246:HIA393249 HRW393246:HRW393249 IBS393246:IBS393249 ILO393246:ILO393249 IVK393246:IVK393249 JFG393246:JFG393249 JPC393246:JPC393249 JYY393246:JYY393249 KIU393246:KIU393249 KSQ393246:KSQ393249 LCM393246:LCM393249 LMI393246:LMI393249 LWE393246:LWE393249 MGA393246:MGA393249 MPW393246:MPW393249 MZS393246:MZS393249 NJO393246:NJO393249 NTK393246:NTK393249 ODG393246:ODG393249 ONC393246:ONC393249 OWY393246:OWY393249 PGU393246:PGU393249 PQQ393246:PQQ393249 QAM393246:QAM393249 QKI393246:QKI393249 QUE393246:QUE393249 REA393246:REA393249 RNW393246:RNW393249 RXS393246:RXS393249 SHO393246:SHO393249 SRK393246:SRK393249 TBG393246:TBG393249 TLC393246:TLC393249 TUY393246:TUY393249 UEU393246:UEU393249 UOQ393246:UOQ393249 UYM393246:UYM393249 VII393246:VII393249 VSE393246:VSE393249 WCA393246:WCA393249 WLW393246:WLW393249 WVS393246:WVS393249 JG458782:JG458785 TC458782:TC458785 ACY458782:ACY458785 AMU458782:AMU458785 AWQ458782:AWQ458785 BGM458782:BGM458785 BQI458782:BQI458785 CAE458782:CAE458785 CKA458782:CKA458785 CTW458782:CTW458785 DDS458782:DDS458785 DNO458782:DNO458785 DXK458782:DXK458785 EHG458782:EHG458785 ERC458782:ERC458785 FAY458782:FAY458785 FKU458782:FKU458785 FUQ458782:FUQ458785 GEM458782:GEM458785 GOI458782:GOI458785 GYE458782:GYE458785 HIA458782:HIA458785 HRW458782:HRW458785 IBS458782:IBS458785 ILO458782:ILO458785 IVK458782:IVK458785 JFG458782:JFG458785 JPC458782:JPC458785 JYY458782:JYY458785 KIU458782:KIU458785 KSQ458782:KSQ458785 LCM458782:LCM458785 LMI458782:LMI458785 LWE458782:LWE458785 MGA458782:MGA458785 MPW458782:MPW458785 MZS458782:MZS458785 NJO458782:NJO458785 NTK458782:NTK458785 ODG458782:ODG458785 ONC458782:ONC458785 OWY458782:OWY458785 PGU458782:PGU458785 PQQ458782:PQQ458785 QAM458782:QAM458785 QKI458782:QKI458785 QUE458782:QUE458785 REA458782:REA458785 RNW458782:RNW458785 RXS458782:RXS458785 SHO458782:SHO458785 SRK458782:SRK458785 TBG458782:TBG458785 TLC458782:TLC458785 TUY458782:TUY458785 UEU458782:UEU458785 UOQ458782:UOQ458785 UYM458782:UYM458785 VII458782:VII458785 VSE458782:VSE458785 WCA458782:WCA458785 WLW458782:WLW458785 WVS458782:WVS458785 JG524318:JG524321 TC524318:TC524321 ACY524318:ACY524321 AMU524318:AMU524321 AWQ524318:AWQ524321 BGM524318:BGM524321 BQI524318:BQI524321 CAE524318:CAE524321 CKA524318:CKA524321 CTW524318:CTW524321 DDS524318:DDS524321 DNO524318:DNO524321 DXK524318:DXK524321 EHG524318:EHG524321 ERC524318:ERC524321 FAY524318:FAY524321 FKU524318:FKU524321 FUQ524318:FUQ524321 GEM524318:GEM524321 GOI524318:GOI524321 GYE524318:GYE524321 HIA524318:HIA524321 HRW524318:HRW524321 IBS524318:IBS524321 ILO524318:ILO524321 IVK524318:IVK524321 JFG524318:JFG524321 JPC524318:JPC524321 JYY524318:JYY524321 KIU524318:KIU524321 KSQ524318:KSQ524321 LCM524318:LCM524321 LMI524318:LMI524321 LWE524318:LWE524321 MGA524318:MGA524321 MPW524318:MPW524321 MZS524318:MZS524321 NJO524318:NJO524321 NTK524318:NTK524321 ODG524318:ODG524321 ONC524318:ONC524321 OWY524318:OWY524321 PGU524318:PGU524321 PQQ524318:PQQ524321 QAM524318:QAM524321 QKI524318:QKI524321 QUE524318:QUE524321 REA524318:REA524321 RNW524318:RNW524321 RXS524318:RXS524321 SHO524318:SHO524321 SRK524318:SRK524321 TBG524318:TBG524321 TLC524318:TLC524321 TUY524318:TUY524321 UEU524318:UEU524321 UOQ524318:UOQ524321 UYM524318:UYM524321 VII524318:VII524321 VSE524318:VSE524321 WCA524318:WCA524321 WLW524318:WLW524321 WVS524318:WVS524321 JG589854:JG589857 TC589854:TC589857 ACY589854:ACY589857 AMU589854:AMU589857 AWQ589854:AWQ589857 BGM589854:BGM589857 BQI589854:BQI589857 CAE589854:CAE589857 CKA589854:CKA589857 CTW589854:CTW589857 DDS589854:DDS589857 DNO589854:DNO589857 DXK589854:DXK589857 EHG589854:EHG589857 ERC589854:ERC589857 FAY589854:FAY589857 FKU589854:FKU589857 FUQ589854:FUQ589857 GEM589854:GEM589857 GOI589854:GOI589857 GYE589854:GYE589857 HIA589854:HIA589857 HRW589854:HRW589857 IBS589854:IBS589857 ILO589854:ILO589857 IVK589854:IVK589857 JFG589854:JFG589857 JPC589854:JPC589857 JYY589854:JYY589857 KIU589854:KIU589857 KSQ589854:KSQ589857 LCM589854:LCM589857 LMI589854:LMI589857 LWE589854:LWE589857 MGA589854:MGA589857 MPW589854:MPW589857 MZS589854:MZS589857 NJO589854:NJO589857 NTK589854:NTK589857 ODG589854:ODG589857 ONC589854:ONC589857 OWY589854:OWY589857 PGU589854:PGU589857 PQQ589854:PQQ589857 QAM589854:QAM589857 QKI589854:QKI589857 QUE589854:QUE589857 REA589854:REA589857 RNW589854:RNW589857 RXS589854:RXS589857 SHO589854:SHO589857 SRK589854:SRK589857 TBG589854:TBG589857 TLC589854:TLC589857 TUY589854:TUY589857 UEU589854:UEU589857 UOQ589854:UOQ589857 UYM589854:UYM589857 VII589854:VII589857 VSE589854:VSE589857 WCA589854:WCA589857 WLW589854:WLW589857 WVS589854:WVS589857 JG655390:JG655393 TC655390:TC655393 ACY655390:ACY655393 AMU655390:AMU655393 AWQ655390:AWQ655393 BGM655390:BGM655393 BQI655390:BQI655393 CAE655390:CAE655393 CKA655390:CKA655393 CTW655390:CTW655393 DDS655390:DDS655393 DNO655390:DNO655393 DXK655390:DXK655393 EHG655390:EHG655393 ERC655390:ERC655393 FAY655390:FAY655393 FKU655390:FKU655393 FUQ655390:FUQ655393 GEM655390:GEM655393 GOI655390:GOI655393 GYE655390:GYE655393 HIA655390:HIA655393 HRW655390:HRW655393 IBS655390:IBS655393 ILO655390:ILO655393 IVK655390:IVK655393 JFG655390:JFG655393 JPC655390:JPC655393 JYY655390:JYY655393 KIU655390:KIU655393 KSQ655390:KSQ655393 LCM655390:LCM655393 LMI655390:LMI655393 LWE655390:LWE655393 MGA655390:MGA655393 MPW655390:MPW655393 MZS655390:MZS655393 NJO655390:NJO655393 NTK655390:NTK655393 ODG655390:ODG655393 ONC655390:ONC655393 OWY655390:OWY655393 PGU655390:PGU655393 PQQ655390:PQQ655393 QAM655390:QAM655393 QKI655390:QKI655393 QUE655390:QUE655393 REA655390:REA655393 RNW655390:RNW655393 RXS655390:RXS655393 SHO655390:SHO655393 SRK655390:SRK655393 TBG655390:TBG655393 TLC655390:TLC655393 TUY655390:TUY655393 UEU655390:UEU655393 UOQ655390:UOQ655393 UYM655390:UYM655393 VII655390:VII655393 VSE655390:VSE655393 WCA655390:WCA655393 WLW655390:WLW655393 WVS655390:WVS655393 JG720926:JG720929 TC720926:TC720929 ACY720926:ACY720929 AMU720926:AMU720929 AWQ720926:AWQ720929 BGM720926:BGM720929 BQI720926:BQI720929 CAE720926:CAE720929 CKA720926:CKA720929 CTW720926:CTW720929 DDS720926:DDS720929 DNO720926:DNO720929 DXK720926:DXK720929 EHG720926:EHG720929 ERC720926:ERC720929 FAY720926:FAY720929 FKU720926:FKU720929 FUQ720926:FUQ720929 GEM720926:GEM720929 GOI720926:GOI720929 GYE720926:GYE720929 HIA720926:HIA720929 HRW720926:HRW720929 IBS720926:IBS720929 ILO720926:ILO720929 IVK720926:IVK720929 JFG720926:JFG720929 JPC720926:JPC720929 JYY720926:JYY720929 KIU720926:KIU720929 KSQ720926:KSQ720929 LCM720926:LCM720929 LMI720926:LMI720929 LWE720926:LWE720929 MGA720926:MGA720929 MPW720926:MPW720929 MZS720926:MZS720929 NJO720926:NJO720929 NTK720926:NTK720929 ODG720926:ODG720929 ONC720926:ONC720929 OWY720926:OWY720929 PGU720926:PGU720929 PQQ720926:PQQ720929 QAM720926:QAM720929 QKI720926:QKI720929 QUE720926:QUE720929 REA720926:REA720929 RNW720926:RNW720929 RXS720926:RXS720929 SHO720926:SHO720929 SRK720926:SRK720929 TBG720926:TBG720929 TLC720926:TLC720929 TUY720926:TUY720929 UEU720926:UEU720929 UOQ720926:UOQ720929 UYM720926:UYM720929 VII720926:VII720929 VSE720926:VSE720929 WCA720926:WCA720929 WLW720926:WLW720929 WVS720926:WVS720929 JG786462:JG786465 TC786462:TC786465 ACY786462:ACY786465 AMU786462:AMU786465 AWQ786462:AWQ786465 BGM786462:BGM786465 BQI786462:BQI786465 CAE786462:CAE786465 CKA786462:CKA786465 CTW786462:CTW786465 DDS786462:DDS786465 DNO786462:DNO786465 DXK786462:DXK786465 EHG786462:EHG786465 ERC786462:ERC786465 FAY786462:FAY786465 FKU786462:FKU786465 FUQ786462:FUQ786465 GEM786462:GEM786465 GOI786462:GOI786465 GYE786462:GYE786465 HIA786462:HIA786465 HRW786462:HRW786465 IBS786462:IBS786465 ILO786462:ILO786465 IVK786462:IVK786465 JFG786462:JFG786465 JPC786462:JPC786465 JYY786462:JYY786465 KIU786462:KIU786465 KSQ786462:KSQ786465 LCM786462:LCM786465 LMI786462:LMI786465 LWE786462:LWE786465 MGA786462:MGA786465 MPW786462:MPW786465 MZS786462:MZS786465 NJO786462:NJO786465 NTK786462:NTK786465 ODG786462:ODG786465 ONC786462:ONC786465 OWY786462:OWY786465 PGU786462:PGU786465 PQQ786462:PQQ786465 QAM786462:QAM786465 QKI786462:QKI786465 QUE786462:QUE786465 REA786462:REA786465 RNW786462:RNW786465 RXS786462:RXS786465 SHO786462:SHO786465 SRK786462:SRK786465 TBG786462:TBG786465 TLC786462:TLC786465 TUY786462:TUY786465 UEU786462:UEU786465 UOQ786462:UOQ786465 UYM786462:UYM786465 VII786462:VII786465 VSE786462:VSE786465 WCA786462:WCA786465 WLW786462:WLW786465 WVS786462:WVS786465 JG851998:JG852001 TC851998:TC852001 ACY851998:ACY852001 AMU851998:AMU852001 AWQ851998:AWQ852001 BGM851998:BGM852001 BQI851998:BQI852001 CAE851998:CAE852001 CKA851998:CKA852001 CTW851998:CTW852001 DDS851998:DDS852001 DNO851998:DNO852001 DXK851998:DXK852001 EHG851998:EHG852001 ERC851998:ERC852001 FAY851998:FAY852001 FKU851998:FKU852001 FUQ851998:FUQ852001 GEM851998:GEM852001 GOI851998:GOI852001 GYE851998:GYE852001 HIA851998:HIA852001 HRW851998:HRW852001 IBS851998:IBS852001 ILO851998:ILO852001 IVK851998:IVK852001 JFG851998:JFG852001 JPC851998:JPC852001 JYY851998:JYY852001 KIU851998:KIU852001 KSQ851998:KSQ852001 LCM851998:LCM852001 LMI851998:LMI852001 LWE851998:LWE852001 MGA851998:MGA852001 MPW851998:MPW852001 MZS851998:MZS852001 NJO851998:NJO852001 NTK851998:NTK852001 ODG851998:ODG852001 ONC851998:ONC852001 OWY851998:OWY852001 PGU851998:PGU852001 PQQ851998:PQQ852001 QAM851998:QAM852001 QKI851998:QKI852001 QUE851998:QUE852001 REA851998:REA852001 RNW851998:RNW852001 RXS851998:RXS852001 SHO851998:SHO852001 SRK851998:SRK852001 TBG851998:TBG852001 TLC851998:TLC852001 TUY851998:TUY852001 UEU851998:UEU852001 UOQ851998:UOQ852001 UYM851998:UYM852001 VII851998:VII852001 VSE851998:VSE852001 WCA851998:WCA852001 WLW851998:WLW852001 WVS851998:WVS852001 JG917534:JG917537 TC917534:TC917537 ACY917534:ACY917537 AMU917534:AMU917537 AWQ917534:AWQ917537 BGM917534:BGM917537 BQI917534:BQI917537 CAE917534:CAE917537 CKA917534:CKA917537 CTW917534:CTW917537 DDS917534:DDS917537 DNO917534:DNO917537 DXK917534:DXK917537 EHG917534:EHG917537 ERC917534:ERC917537 FAY917534:FAY917537 FKU917534:FKU917537 FUQ917534:FUQ917537 GEM917534:GEM917537 GOI917534:GOI917537 GYE917534:GYE917537 HIA917534:HIA917537 HRW917534:HRW917537 IBS917534:IBS917537 ILO917534:ILO917537 IVK917534:IVK917537 JFG917534:JFG917537 JPC917534:JPC917537 JYY917534:JYY917537 KIU917534:KIU917537 KSQ917534:KSQ917537 LCM917534:LCM917537 LMI917534:LMI917537 LWE917534:LWE917537 MGA917534:MGA917537 MPW917534:MPW917537 MZS917534:MZS917537 NJO917534:NJO917537 NTK917534:NTK917537 ODG917534:ODG917537 ONC917534:ONC917537 OWY917534:OWY917537 PGU917534:PGU917537 PQQ917534:PQQ917537 QAM917534:QAM917537 QKI917534:QKI917537 QUE917534:QUE917537 REA917534:REA917537 RNW917534:RNW917537 RXS917534:RXS917537 SHO917534:SHO917537 SRK917534:SRK917537 TBG917534:TBG917537 TLC917534:TLC917537 TUY917534:TUY917537 UEU917534:UEU917537 UOQ917534:UOQ917537 UYM917534:UYM917537 VII917534:VII917537 VSE917534:VSE917537 WCA917534:WCA917537 WLW917534:WLW917537 WVS917534:WVS917537 JG983070:JG983073 TC983070:TC983073 ACY983070:ACY983073 AMU983070:AMU983073 AWQ983070:AWQ983073 BGM983070:BGM983073 BQI983070:BQI983073 CAE983070:CAE983073 CKA983070:CKA983073 CTW983070:CTW983073 DDS983070:DDS983073 DNO983070:DNO983073 DXK983070:DXK983073 EHG983070:EHG983073 ERC983070:ERC983073 FAY983070:FAY983073 FKU983070:FKU983073 FUQ983070:FUQ983073 GEM983070:GEM983073 GOI983070:GOI983073 GYE983070:GYE983073 HIA983070:HIA983073 HRW983070:HRW983073 IBS983070:IBS983073 ILO983070:ILO983073 IVK983070:IVK983073 JFG983070:JFG983073 JPC983070:JPC983073 JYY983070:JYY983073 KIU983070:KIU983073 KSQ983070:KSQ983073 LCM983070:LCM983073 LMI983070:LMI983073 LWE983070:LWE983073 MGA983070:MGA983073 MPW983070:MPW983073 MZS983070:MZS983073 NJO983070:NJO983073 NTK983070:NTK983073 ODG983070:ODG983073 ONC983070:ONC983073 OWY983070:OWY983073 PGU983070:PGU983073 PQQ983070:PQQ983073 QAM983070:QAM983073 QKI983070:QKI983073 QUE983070:QUE983073 REA983070:REA983073 RNW983070:RNW983073 RXS983070:RXS983073 SHO983070:SHO983073 SRK983070:SRK983073 TBG983070:TBG983073 TLC983070:TLC983073 TUY983070:TUY983073 UEU983070:UEU983073 UOQ983070:UOQ983073 UYM983070:UYM983073 VII983070:VII983073 VSE983070:VSE983073 WCA983070:WCA983073 WLW983070:WLW983073 WVS983070:WVS983073 JG70:JG75 TC70:TC75 ACY70:ACY75 AMU70:AMU75 AWQ70:AWQ75 BGM70:BGM75 BQI70:BQI75 CAE70:CAE75 CKA70:CKA75 CTW70:CTW75 DDS70:DDS75 DNO70:DNO75 DXK70:DXK75 EHG70:EHG75 ERC70:ERC75 FAY70:FAY75 FKU70:FKU75 FUQ70:FUQ75 GEM70:GEM75 GOI70:GOI75 GYE70:GYE75 HIA70:HIA75 HRW70:HRW75 IBS70:IBS75 ILO70:ILO75 IVK70:IVK75 JFG70:JFG75 JPC70:JPC75 JYY70:JYY75 KIU70:KIU75 KSQ70:KSQ75 LCM70:LCM75 LMI70:LMI75 LWE70:LWE75 MGA70:MGA75 MPW70:MPW75 MZS70:MZS75 NJO70:NJO75 NTK70:NTK75 ODG70:ODG75 ONC70:ONC75 OWY70:OWY75 PGU70:PGU75 PQQ70:PQQ75 QAM70:QAM75 QKI70:QKI75 QUE70:QUE75 REA70:REA75 RNW70:RNW75 RXS70:RXS75 SHO70:SHO75 SRK70:SRK75 TBG70:TBG75 TLC70:TLC75 TUY70:TUY75 UEU70:UEU75 UOQ70:UOQ75 UYM70:UYM75 VII70:VII75 VSE70:VSE75 WCA70:WCA75 WLW70:WLW75 WVS70:WVS75 JG65606:JG65611 TC65606:TC65611 ACY65606:ACY65611 AMU65606:AMU65611 AWQ65606:AWQ65611 BGM65606:BGM65611 BQI65606:BQI65611 CAE65606:CAE65611 CKA65606:CKA65611 CTW65606:CTW65611 DDS65606:DDS65611 DNO65606:DNO65611 DXK65606:DXK65611 EHG65606:EHG65611 ERC65606:ERC65611 FAY65606:FAY65611 FKU65606:FKU65611 FUQ65606:FUQ65611 GEM65606:GEM65611 GOI65606:GOI65611 GYE65606:GYE65611 HIA65606:HIA65611 HRW65606:HRW65611 IBS65606:IBS65611 ILO65606:ILO65611 IVK65606:IVK65611 JFG65606:JFG65611 JPC65606:JPC65611 JYY65606:JYY65611 KIU65606:KIU65611 KSQ65606:KSQ65611 LCM65606:LCM65611 LMI65606:LMI65611 LWE65606:LWE65611 MGA65606:MGA65611 MPW65606:MPW65611 MZS65606:MZS65611 NJO65606:NJO65611 NTK65606:NTK65611 ODG65606:ODG65611 ONC65606:ONC65611 OWY65606:OWY65611 PGU65606:PGU65611 PQQ65606:PQQ65611 QAM65606:QAM65611 QKI65606:QKI65611 QUE65606:QUE65611 REA65606:REA65611 RNW65606:RNW65611 RXS65606:RXS65611 SHO65606:SHO65611 SRK65606:SRK65611 TBG65606:TBG65611 TLC65606:TLC65611 TUY65606:TUY65611 UEU65606:UEU65611 UOQ65606:UOQ65611 UYM65606:UYM65611 VII65606:VII65611 VSE65606:VSE65611 WCA65606:WCA65611 WLW65606:WLW65611 WVS65606:WVS65611 JG131142:JG131147 TC131142:TC131147 ACY131142:ACY131147 AMU131142:AMU131147 AWQ131142:AWQ131147 BGM131142:BGM131147 BQI131142:BQI131147 CAE131142:CAE131147 CKA131142:CKA131147 CTW131142:CTW131147 DDS131142:DDS131147 DNO131142:DNO131147 DXK131142:DXK131147 EHG131142:EHG131147 ERC131142:ERC131147 FAY131142:FAY131147 FKU131142:FKU131147 FUQ131142:FUQ131147 GEM131142:GEM131147 GOI131142:GOI131147 GYE131142:GYE131147 HIA131142:HIA131147 HRW131142:HRW131147 IBS131142:IBS131147 ILO131142:ILO131147 IVK131142:IVK131147 JFG131142:JFG131147 JPC131142:JPC131147 JYY131142:JYY131147 KIU131142:KIU131147 KSQ131142:KSQ131147 LCM131142:LCM131147 LMI131142:LMI131147 LWE131142:LWE131147 MGA131142:MGA131147 MPW131142:MPW131147 MZS131142:MZS131147 NJO131142:NJO131147 NTK131142:NTK131147 ODG131142:ODG131147 ONC131142:ONC131147 OWY131142:OWY131147 PGU131142:PGU131147 PQQ131142:PQQ131147 QAM131142:QAM131147 QKI131142:QKI131147 QUE131142:QUE131147 REA131142:REA131147 RNW131142:RNW131147 RXS131142:RXS131147 SHO131142:SHO131147 SRK131142:SRK131147 TBG131142:TBG131147 TLC131142:TLC131147 TUY131142:TUY131147 UEU131142:UEU131147 UOQ131142:UOQ131147 UYM131142:UYM131147 VII131142:VII131147 VSE131142:VSE131147 WCA131142:WCA131147 WLW131142:WLW131147 WVS131142:WVS131147 JG196678:JG196683 TC196678:TC196683 ACY196678:ACY196683 AMU196678:AMU196683 AWQ196678:AWQ196683 BGM196678:BGM196683 BQI196678:BQI196683 CAE196678:CAE196683 CKA196678:CKA196683 CTW196678:CTW196683 DDS196678:DDS196683 DNO196678:DNO196683 DXK196678:DXK196683 EHG196678:EHG196683 ERC196678:ERC196683 FAY196678:FAY196683 FKU196678:FKU196683 FUQ196678:FUQ196683 GEM196678:GEM196683 GOI196678:GOI196683 GYE196678:GYE196683 HIA196678:HIA196683 HRW196678:HRW196683 IBS196678:IBS196683 ILO196678:ILO196683 IVK196678:IVK196683 JFG196678:JFG196683 JPC196678:JPC196683 JYY196678:JYY196683 KIU196678:KIU196683 KSQ196678:KSQ196683 LCM196678:LCM196683 LMI196678:LMI196683 LWE196678:LWE196683 MGA196678:MGA196683 MPW196678:MPW196683 MZS196678:MZS196683 NJO196678:NJO196683 NTK196678:NTK196683 ODG196678:ODG196683 ONC196678:ONC196683 OWY196678:OWY196683 PGU196678:PGU196683 PQQ196678:PQQ196683 QAM196678:QAM196683 QKI196678:QKI196683 QUE196678:QUE196683 REA196678:REA196683 RNW196678:RNW196683 RXS196678:RXS196683 SHO196678:SHO196683 SRK196678:SRK196683 TBG196678:TBG196683 TLC196678:TLC196683 TUY196678:TUY196683 UEU196678:UEU196683 UOQ196678:UOQ196683 UYM196678:UYM196683 VII196678:VII196683 VSE196678:VSE196683 WCA196678:WCA196683 WLW196678:WLW196683 WVS196678:WVS196683 JG262214:JG262219 TC262214:TC262219 ACY262214:ACY262219 AMU262214:AMU262219 AWQ262214:AWQ262219 BGM262214:BGM262219 BQI262214:BQI262219 CAE262214:CAE262219 CKA262214:CKA262219 CTW262214:CTW262219 DDS262214:DDS262219 DNO262214:DNO262219 DXK262214:DXK262219 EHG262214:EHG262219 ERC262214:ERC262219 FAY262214:FAY262219 FKU262214:FKU262219 FUQ262214:FUQ262219 GEM262214:GEM262219 GOI262214:GOI262219 GYE262214:GYE262219 HIA262214:HIA262219 HRW262214:HRW262219 IBS262214:IBS262219 ILO262214:ILO262219 IVK262214:IVK262219 JFG262214:JFG262219 JPC262214:JPC262219 JYY262214:JYY262219 KIU262214:KIU262219 KSQ262214:KSQ262219 LCM262214:LCM262219 LMI262214:LMI262219 LWE262214:LWE262219 MGA262214:MGA262219 MPW262214:MPW262219 MZS262214:MZS262219 NJO262214:NJO262219 NTK262214:NTK262219 ODG262214:ODG262219 ONC262214:ONC262219 OWY262214:OWY262219 PGU262214:PGU262219 PQQ262214:PQQ262219 QAM262214:QAM262219 QKI262214:QKI262219 QUE262214:QUE262219 REA262214:REA262219 RNW262214:RNW262219 RXS262214:RXS262219 SHO262214:SHO262219 SRK262214:SRK262219 TBG262214:TBG262219 TLC262214:TLC262219 TUY262214:TUY262219 UEU262214:UEU262219 UOQ262214:UOQ262219 UYM262214:UYM262219 VII262214:VII262219 VSE262214:VSE262219 WCA262214:WCA262219 WLW262214:WLW262219 WVS262214:WVS262219 JG327750:JG327755 TC327750:TC327755 ACY327750:ACY327755 AMU327750:AMU327755 AWQ327750:AWQ327755 BGM327750:BGM327755 BQI327750:BQI327755 CAE327750:CAE327755 CKA327750:CKA327755 CTW327750:CTW327755 DDS327750:DDS327755 DNO327750:DNO327755 DXK327750:DXK327755 EHG327750:EHG327755 ERC327750:ERC327755 FAY327750:FAY327755 FKU327750:FKU327755 FUQ327750:FUQ327755 GEM327750:GEM327755 GOI327750:GOI327755 GYE327750:GYE327755 HIA327750:HIA327755 HRW327750:HRW327755 IBS327750:IBS327755 ILO327750:ILO327755 IVK327750:IVK327755 JFG327750:JFG327755 JPC327750:JPC327755 JYY327750:JYY327755 KIU327750:KIU327755 KSQ327750:KSQ327755 LCM327750:LCM327755 LMI327750:LMI327755 LWE327750:LWE327755 MGA327750:MGA327755 MPW327750:MPW327755 MZS327750:MZS327755 NJO327750:NJO327755 NTK327750:NTK327755 ODG327750:ODG327755 ONC327750:ONC327755 OWY327750:OWY327755 PGU327750:PGU327755 PQQ327750:PQQ327755 QAM327750:QAM327755 QKI327750:QKI327755 QUE327750:QUE327755 REA327750:REA327755 RNW327750:RNW327755 RXS327750:RXS327755 SHO327750:SHO327755 SRK327750:SRK327755 TBG327750:TBG327755 TLC327750:TLC327755 TUY327750:TUY327755 UEU327750:UEU327755 UOQ327750:UOQ327755 UYM327750:UYM327755 VII327750:VII327755 VSE327750:VSE327755 WCA327750:WCA327755 WLW327750:WLW327755 WVS327750:WVS327755 JG393286:JG393291 TC393286:TC393291 ACY393286:ACY393291 AMU393286:AMU393291 AWQ393286:AWQ393291 BGM393286:BGM393291 BQI393286:BQI393291 CAE393286:CAE393291 CKA393286:CKA393291 CTW393286:CTW393291 DDS393286:DDS393291 DNO393286:DNO393291 DXK393286:DXK393291 EHG393286:EHG393291 ERC393286:ERC393291 FAY393286:FAY393291 FKU393286:FKU393291 FUQ393286:FUQ393291 GEM393286:GEM393291 GOI393286:GOI393291 GYE393286:GYE393291 HIA393286:HIA393291 HRW393286:HRW393291 IBS393286:IBS393291 ILO393286:ILO393291 IVK393286:IVK393291 JFG393286:JFG393291 JPC393286:JPC393291 JYY393286:JYY393291 KIU393286:KIU393291 KSQ393286:KSQ393291 LCM393286:LCM393291 LMI393286:LMI393291 LWE393286:LWE393291 MGA393286:MGA393291 MPW393286:MPW393291 MZS393286:MZS393291 NJO393286:NJO393291 NTK393286:NTK393291 ODG393286:ODG393291 ONC393286:ONC393291 OWY393286:OWY393291 PGU393286:PGU393291 PQQ393286:PQQ393291 QAM393286:QAM393291 QKI393286:QKI393291 QUE393286:QUE393291 REA393286:REA393291 RNW393286:RNW393291 RXS393286:RXS393291 SHO393286:SHO393291 SRK393286:SRK393291 TBG393286:TBG393291 TLC393286:TLC393291 TUY393286:TUY393291 UEU393286:UEU393291 UOQ393286:UOQ393291 UYM393286:UYM393291 VII393286:VII393291 VSE393286:VSE393291 WCA393286:WCA393291 WLW393286:WLW393291 WVS393286:WVS393291 JG458822:JG458827 TC458822:TC458827 ACY458822:ACY458827 AMU458822:AMU458827 AWQ458822:AWQ458827 BGM458822:BGM458827 BQI458822:BQI458827 CAE458822:CAE458827 CKA458822:CKA458827 CTW458822:CTW458827 DDS458822:DDS458827 DNO458822:DNO458827 DXK458822:DXK458827 EHG458822:EHG458827 ERC458822:ERC458827 FAY458822:FAY458827 FKU458822:FKU458827 FUQ458822:FUQ458827 GEM458822:GEM458827 GOI458822:GOI458827 GYE458822:GYE458827 HIA458822:HIA458827 HRW458822:HRW458827 IBS458822:IBS458827 ILO458822:ILO458827 IVK458822:IVK458827 JFG458822:JFG458827 JPC458822:JPC458827 JYY458822:JYY458827 KIU458822:KIU458827 KSQ458822:KSQ458827 LCM458822:LCM458827 LMI458822:LMI458827 LWE458822:LWE458827 MGA458822:MGA458827 MPW458822:MPW458827 MZS458822:MZS458827 NJO458822:NJO458827 NTK458822:NTK458827 ODG458822:ODG458827 ONC458822:ONC458827 OWY458822:OWY458827 PGU458822:PGU458827 PQQ458822:PQQ458827 QAM458822:QAM458827 QKI458822:QKI458827 QUE458822:QUE458827 REA458822:REA458827 RNW458822:RNW458827 RXS458822:RXS458827 SHO458822:SHO458827 SRK458822:SRK458827 TBG458822:TBG458827 TLC458822:TLC458827 TUY458822:TUY458827 UEU458822:UEU458827 UOQ458822:UOQ458827 UYM458822:UYM458827 VII458822:VII458827 VSE458822:VSE458827 WCA458822:WCA458827 WLW458822:WLW458827 WVS458822:WVS458827 JG524358:JG524363 TC524358:TC524363 ACY524358:ACY524363 AMU524358:AMU524363 AWQ524358:AWQ524363 BGM524358:BGM524363 BQI524358:BQI524363 CAE524358:CAE524363 CKA524358:CKA524363 CTW524358:CTW524363 DDS524358:DDS524363 DNO524358:DNO524363 DXK524358:DXK524363 EHG524358:EHG524363 ERC524358:ERC524363 FAY524358:FAY524363 FKU524358:FKU524363 FUQ524358:FUQ524363 GEM524358:GEM524363 GOI524358:GOI524363 GYE524358:GYE524363 HIA524358:HIA524363 HRW524358:HRW524363 IBS524358:IBS524363 ILO524358:ILO524363 IVK524358:IVK524363 JFG524358:JFG524363 JPC524358:JPC524363 JYY524358:JYY524363 KIU524358:KIU524363 KSQ524358:KSQ524363 LCM524358:LCM524363 LMI524358:LMI524363 LWE524358:LWE524363 MGA524358:MGA524363 MPW524358:MPW524363 MZS524358:MZS524363 NJO524358:NJO524363 NTK524358:NTK524363 ODG524358:ODG524363 ONC524358:ONC524363 OWY524358:OWY524363 PGU524358:PGU524363 PQQ524358:PQQ524363 QAM524358:QAM524363 QKI524358:QKI524363 QUE524358:QUE524363 REA524358:REA524363 RNW524358:RNW524363 RXS524358:RXS524363 SHO524358:SHO524363 SRK524358:SRK524363 TBG524358:TBG524363 TLC524358:TLC524363 TUY524358:TUY524363 UEU524358:UEU524363 UOQ524358:UOQ524363 UYM524358:UYM524363 VII524358:VII524363 VSE524358:VSE524363 WCA524358:WCA524363 WLW524358:WLW524363 WVS524358:WVS524363 JG589894:JG589899 TC589894:TC589899 ACY589894:ACY589899 AMU589894:AMU589899 AWQ589894:AWQ589899 BGM589894:BGM589899 BQI589894:BQI589899 CAE589894:CAE589899 CKA589894:CKA589899 CTW589894:CTW589899 DDS589894:DDS589899 DNO589894:DNO589899 DXK589894:DXK589899 EHG589894:EHG589899 ERC589894:ERC589899 FAY589894:FAY589899 FKU589894:FKU589899 FUQ589894:FUQ589899 GEM589894:GEM589899 GOI589894:GOI589899 GYE589894:GYE589899 HIA589894:HIA589899 HRW589894:HRW589899 IBS589894:IBS589899 ILO589894:ILO589899 IVK589894:IVK589899 JFG589894:JFG589899 JPC589894:JPC589899 JYY589894:JYY589899 KIU589894:KIU589899 KSQ589894:KSQ589899 LCM589894:LCM589899 LMI589894:LMI589899 LWE589894:LWE589899 MGA589894:MGA589899 MPW589894:MPW589899 MZS589894:MZS589899 NJO589894:NJO589899 NTK589894:NTK589899 ODG589894:ODG589899 ONC589894:ONC589899 OWY589894:OWY589899 PGU589894:PGU589899 PQQ589894:PQQ589899 QAM589894:QAM589899 QKI589894:QKI589899 QUE589894:QUE589899 REA589894:REA589899 RNW589894:RNW589899 RXS589894:RXS589899 SHO589894:SHO589899 SRK589894:SRK589899 TBG589894:TBG589899 TLC589894:TLC589899 TUY589894:TUY589899 UEU589894:UEU589899 UOQ589894:UOQ589899 UYM589894:UYM589899 VII589894:VII589899 VSE589894:VSE589899 WCA589894:WCA589899 WLW589894:WLW589899 WVS589894:WVS589899 JG655430:JG655435 TC655430:TC655435 ACY655430:ACY655435 AMU655430:AMU655435 AWQ655430:AWQ655435 BGM655430:BGM655435 BQI655430:BQI655435 CAE655430:CAE655435 CKA655430:CKA655435 CTW655430:CTW655435 DDS655430:DDS655435 DNO655430:DNO655435 DXK655430:DXK655435 EHG655430:EHG655435 ERC655430:ERC655435 FAY655430:FAY655435 FKU655430:FKU655435 FUQ655430:FUQ655435 GEM655430:GEM655435 GOI655430:GOI655435 GYE655430:GYE655435 HIA655430:HIA655435 HRW655430:HRW655435 IBS655430:IBS655435 ILO655430:ILO655435 IVK655430:IVK655435 JFG655430:JFG655435 JPC655430:JPC655435 JYY655430:JYY655435 KIU655430:KIU655435 KSQ655430:KSQ655435 LCM655430:LCM655435 LMI655430:LMI655435 LWE655430:LWE655435 MGA655430:MGA655435 MPW655430:MPW655435 MZS655430:MZS655435 NJO655430:NJO655435 NTK655430:NTK655435 ODG655430:ODG655435 ONC655430:ONC655435 OWY655430:OWY655435 PGU655430:PGU655435 PQQ655430:PQQ655435 QAM655430:QAM655435 QKI655430:QKI655435 QUE655430:QUE655435 REA655430:REA655435 RNW655430:RNW655435 RXS655430:RXS655435 SHO655430:SHO655435 SRK655430:SRK655435 TBG655430:TBG655435 TLC655430:TLC655435 TUY655430:TUY655435 UEU655430:UEU655435 UOQ655430:UOQ655435 UYM655430:UYM655435 VII655430:VII655435 VSE655430:VSE655435 WCA655430:WCA655435 WLW655430:WLW655435 WVS655430:WVS655435 JG720966:JG720971 TC720966:TC720971 ACY720966:ACY720971 AMU720966:AMU720971 AWQ720966:AWQ720971 BGM720966:BGM720971 BQI720966:BQI720971 CAE720966:CAE720971 CKA720966:CKA720971 CTW720966:CTW720971 DDS720966:DDS720971 DNO720966:DNO720971 DXK720966:DXK720971 EHG720966:EHG720971 ERC720966:ERC720971 FAY720966:FAY720971 FKU720966:FKU720971 FUQ720966:FUQ720971 GEM720966:GEM720971 GOI720966:GOI720971 GYE720966:GYE720971 HIA720966:HIA720971 HRW720966:HRW720971 IBS720966:IBS720971 ILO720966:ILO720971 IVK720966:IVK720971 JFG720966:JFG720971 JPC720966:JPC720971 JYY720966:JYY720971 KIU720966:KIU720971 KSQ720966:KSQ720971 LCM720966:LCM720971 LMI720966:LMI720971 LWE720966:LWE720971 MGA720966:MGA720971 MPW720966:MPW720971 MZS720966:MZS720971 NJO720966:NJO720971 NTK720966:NTK720971 ODG720966:ODG720971 ONC720966:ONC720971 OWY720966:OWY720971 PGU720966:PGU720971 PQQ720966:PQQ720971 QAM720966:QAM720971 QKI720966:QKI720971 QUE720966:QUE720971 REA720966:REA720971 RNW720966:RNW720971 RXS720966:RXS720971 SHO720966:SHO720971 SRK720966:SRK720971 TBG720966:TBG720971 TLC720966:TLC720971 TUY720966:TUY720971 UEU720966:UEU720971 UOQ720966:UOQ720971 UYM720966:UYM720971 VII720966:VII720971 VSE720966:VSE720971 WCA720966:WCA720971 WLW720966:WLW720971 WVS720966:WVS720971 JG786502:JG786507 TC786502:TC786507 ACY786502:ACY786507 AMU786502:AMU786507 AWQ786502:AWQ786507 BGM786502:BGM786507 BQI786502:BQI786507 CAE786502:CAE786507 CKA786502:CKA786507 CTW786502:CTW786507 DDS786502:DDS786507 DNO786502:DNO786507 DXK786502:DXK786507 EHG786502:EHG786507 ERC786502:ERC786507 FAY786502:FAY786507 FKU786502:FKU786507 FUQ786502:FUQ786507 GEM786502:GEM786507 GOI786502:GOI786507 GYE786502:GYE786507 HIA786502:HIA786507 HRW786502:HRW786507 IBS786502:IBS786507 ILO786502:ILO786507 IVK786502:IVK786507 JFG786502:JFG786507 JPC786502:JPC786507 JYY786502:JYY786507 KIU786502:KIU786507 KSQ786502:KSQ786507 LCM786502:LCM786507 LMI786502:LMI786507 LWE786502:LWE786507 MGA786502:MGA786507 MPW786502:MPW786507 MZS786502:MZS786507 NJO786502:NJO786507 NTK786502:NTK786507 ODG786502:ODG786507 ONC786502:ONC786507 OWY786502:OWY786507 PGU786502:PGU786507 PQQ786502:PQQ786507 QAM786502:QAM786507 QKI786502:QKI786507 QUE786502:QUE786507 REA786502:REA786507 RNW786502:RNW786507 RXS786502:RXS786507 SHO786502:SHO786507 SRK786502:SRK786507 TBG786502:TBG786507 TLC786502:TLC786507 TUY786502:TUY786507 UEU786502:UEU786507 UOQ786502:UOQ786507 UYM786502:UYM786507 VII786502:VII786507 VSE786502:VSE786507 WCA786502:WCA786507 WLW786502:WLW786507 WVS786502:WVS786507 JG852038:JG852043 TC852038:TC852043 ACY852038:ACY852043 AMU852038:AMU852043 AWQ852038:AWQ852043 BGM852038:BGM852043 BQI852038:BQI852043 CAE852038:CAE852043 CKA852038:CKA852043 CTW852038:CTW852043 DDS852038:DDS852043 DNO852038:DNO852043 DXK852038:DXK852043 EHG852038:EHG852043 ERC852038:ERC852043 FAY852038:FAY852043 FKU852038:FKU852043 FUQ852038:FUQ852043 GEM852038:GEM852043 GOI852038:GOI852043 GYE852038:GYE852043 HIA852038:HIA852043 HRW852038:HRW852043 IBS852038:IBS852043 ILO852038:ILO852043 IVK852038:IVK852043 JFG852038:JFG852043 JPC852038:JPC852043 JYY852038:JYY852043 KIU852038:KIU852043 KSQ852038:KSQ852043 LCM852038:LCM852043 LMI852038:LMI852043 LWE852038:LWE852043 MGA852038:MGA852043 MPW852038:MPW852043 MZS852038:MZS852043 NJO852038:NJO852043 NTK852038:NTK852043 ODG852038:ODG852043 ONC852038:ONC852043 OWY852038:OWY852043 PGU852038:PGU852043 PQQ852038:PQQ852043 QAM852038:QAM852043 QKI852038:QKI852043 QUE852038:QUE852043 REA852038:REA852043 RNW852038:RNW852043 RXS852038:RXS852043 SHO852038:SHO852043 SRK852038:SRK852043 TBG852038:TBG852043 TLC852038:TLC852043 TUY852038:TUY852043 UEU852038:UEU852043 UOQ852038:UOQ852043 UYM852038:UYM852043 VII852038:VII852043 VSE852038:VSE852043 WCA852038:WCA852043 WLW852038:WLW852043 WVS852038:WVS852043 JG917574:JG917579 TC917574:TC917579 ACY917574:ACY917579 AMU917574:AMU917579 AWQ917574:AWQ917579 BGM917574:BGM917579 BQI917574:BQI917579 CAE917574:CAE917579 CKA917574:CKA917579 CTW917574:CTW917579 DDS917574:DDS917579 DNO917574:DNO917579 DXK917574:DXK917579 EHG917574:EHG917579 ERC917574:ERC917579 FAY917574:FAY917579 FKU917574:FKU917579 FUQ917574:FUQ917579 GEM917574:GEM917579 GOI917574:GOI917579 GYE917574:GYE917579 HIA917574:HIA917579 HRW917574:HRW917579 IBS917574:IBS917579 ILO917574:ILO917579 IVK917574:IVK917579 JFG917574:JFG917579 JPC917574:JPC917579 JYY917574:JYY917579 KIU917574:KIU917579 KSQ917574:KSQ917579 LCM917574:LCM917579 LMI917574:LMI917579 LWE917574:LWE917579 MGA917574:MGA917579 MPW917574:MPW917579 MZS917574:MZS917579 NJO917574:NJO917579 NTK917574:NTK917579 ODG917574:ODG917579 ONC917574:ONC917579 OWY917574:OWY917579 PGU917574:PGU917579 PQQ917574:PQQ917579 QAM917574:QAM917579 QKI917574:QKI917579 QUE917574:QUE917579 REA917574:REA917579 RNW917574:RNW917579 RXS917574:RXS917579 SHO917574:SHO917579 SRK917574:SRK917579 TBG917574:TBG917579 TLC917574:TLC917579 TUY917574:TUY917579 UEU917574:UEU917579 UOQ917574:UOQ917579 UYM917574:UYM917579 VII917574:VII917579 VSE917574:VSE917579 WCA917574:WCA917579 WLW917574:WLW917579 WVS917574:WVS917579 JG983110:JG983115 TC983110:TC983115 ACY983110:ACY983115 AMU983110:AMU983115 AWQ983110:AWQ983115 BGM983110:BGM983115 BQI983110:BQI983115 CAE983110:CAE983115 CKA983110:CKA983115 CTW983110:CTW983115 DDS983110:DDS983115 DNO983110:DNO983115 DXK983110:DXK983115 EHG983110:EHG983115 ERC983110:ERC983115 FAY983110:FAY983115 FKU983110:FKU983115 FUQ983110:FUQ983115 GEM983110:GEM983115 GOI983110:GOI983115 GYE983110:GYE983115 HIA983110:HIA983115 HRW983110:HRW983115 IBS983110:IBS983115 ILO983110:ILO983115 IVK983110:IVK983115 JFG983110:JFG983115 JPC983110:JPC983115 JYY983110:JYY983115 KIU983110:KIU983115 KSQ983110:KSQ983115 LCM983110:LCM983115 LMI983110:LMI983115 LWE983110:LWE983115 MGA983110:MGA983115 MPW983110:MPW983115 MZS983110:MZS983115 NJO983110:NJO983115 NTK983110:NTK983115 ODG983110:ODG983115 ONC983110:ONC983115 OWY983110:OWY983115 PGU983110:PGU983115 PQQ983110:PQQ983115 QAM983110:QAM983115 QKI983110:QKI983115 QUE983110:QUE983115 REA983110:REA983115 RNW983110:RNW983115 RXS983110:RXS983115 SHO983110:SHO983115 SRK983110:SRK983115 TBG983110:TBG983115 TLC983110:TLC983115 TUY983110:TUY983115 UEU983110:UEU983115 UOQ983110:UOQ983115 UYM983110:UYM983115 VII983110:VII983115 VSE983110:VSE983115 WCA983110:WCA983115 WLW983110:WLW983115 WVS983110:WVS983115 JG86:JG91 TC86:TC91 ACY86:ACY91 AMU86:AMU91 AWQ86:AWQ91 BGM86:BGM91 BQI86:BQI91 CAE86:CAE91 CKA86:CKA91 CTW86:CTW91 DDS86:DDS91 DNO86:DNO91 DXK86:DXK91 EHG86:EHG91 ERC86:ERC91 FAY86:FAY91 FKU86:FKU91 FUQ86:FUQ91 GEM86:GEM91 GOI86:GOI91 GYE86:GYE91 HIA86:HIA91 HRW86:HRW91 IBS86:IBS91 ILO86:ILO91 IVK86:IVK91 JFG86:JFG91 JPC86:JPC91 JYY86:JYY91 KIU86:KIU91 KSQ86:KSQ91 LCM86:LCM91 LMI86:LMI91 LWE86:LWE91 MGA86:MGA91 MPW86:MPW91 MZS86:MZS91 NJO86:NJO91 NTK86:NTK91 ODG86:ODG91 ONC86:ONC91 OWY86:OWY91 PGU86:PGU91 PQQ86:PQQ91 QAM86:QAM91 QKI86:QKI91 QUE86:QUE91 REA86:REA91 RNW86:RNW91 RXS86:RXS91 SHO86:SHO91 SRK86:SRK91 TBG86:TBG91 TLC86:TLC91 TUY86:TUY91 UEU86:UEU91 UOQ86:UOQ91 UYM86:UYM91 VII86:VII91 VSE86:VSE91 WCA86:WCA91 WLW86:WLW91 WVS86:WVS91 JG65622:JG65627 TC65622:TC65627 ACY65622:ACY65627 AMU65622:AMU65627 AWQ65622:AWQ65627 BGM65622:BGM65627 BQI65622:BQI65627 CAE65622:CAE65627 CKA65622:CKA65627 CTW65622:CTW65627 DDS65622:DDS65627 DNO65622:DNO65627 DXK65622:DXK65627 EHG65622:EHG65627 ERC65622:ERC65627 FAY65622:FAY65627 FKU65622:FKU65627 FUQ65622:FUQ65627 GEM65622:GEM65627 GOI65622:GOI65627 GYE65622:GYE65627 HIA65622:HIA65627 HRW65622:HRW65627 IBS65622:IBS65627 ILO65622:ILO65627 IVK65622:IVK65627 JFG65622:JFG65627 JPC65622:JPC65627 JYY65622:JYY65627 KIU65622:KIU65627 KSQ65622:KSQ65627 LCM65622:LCM65627 LMI65622:LMI65627 LWE65622:LWE65627 MGA65622:MGA65627 MPW65622:MPW65627 MZS65622:MZS65627 NJO65622:NJO65627 NTK65622:NTK65627 ODG65622:ODG65627 ONC65622:ONC65627 OWY65622:OWY65627 PGU65622:PGU65627 PQQ65622:PQQ65627 QAM65622:QAM65627 QKI65622:QKI65627 QUE65622:QUE65627 REA65622:REA65627 RNW65622:RNW65627 RXS65622:RXS65627 SHO65622:SHO65627 SRK65622:SRK65627 TBG65622:TBG65627 TLC65622:TLC65627 TUY65622:TUY65627 UEU65622:UEU65627 UOQ65622:UOQ65627 UYM65622:UYM65627 VII65622:VII65627 VSE65622:VSE65627 WCA65622:WCA65627 WLW65622:WLW65627 WVS65622:WVS65627 JG131158:JG131163 TC131158:TC131163 ACY131158:ACY131163 AMU131158:AMU131163 AWQ131158:AWQ131163 BGM131158:BGM131163 BQI131158:BQI131163 CAE131158:CAE131163 CKA131158:CKA131163 CTW131158:CTW131163 DDS131158:DDS131163 DNO131158:DNO131163 DXK131158:DXK131163 EHG131158:EHG131163 ERC131158:ERC131163 FAY131158:FAY131163 FKU131158:FKU131163 FUQ131158:FUQ131163 GEM131158:GEM131163 GOI131158:GOI131163 GYE131158:GYE131163 HIA131158:HIA131163 HRW131158:HRW131163 IBS131158:IBS131163 ILO131158:ILO131163 IVK131158:IVK131163 JFG131158:JFG131163 JPC131158:JPC131163 JYY131158:JYY131163 KIU131158:KIU131163 KSQ131158:KSQ131163 LCM131158:LCM131163 LMI131158:LMI131163 LWE131158:LWE131163 MGA131158:MGA131163 MPW131158:MPW131163 MZS131158:MZS131163 NJO131158:NJO131163 NTK131158:NTK131163 ODG131158:ODG131163 ONC131158:ONC131163 OWY131158:OWY131163 PGU131158:PGU131163 PQQ131158:PQQ131163 QAM131158:QAM131163 QKI131158:QKI131163 QUE131158:QUE131163 REA131158:REA131163 RNW131158:RNW131163 RXS131158:RXS131163 SHO131158:SHO131163 SRK131158:SRK131163 TBG131158:TBG131163 TLC131158:TLC131163 TUY131158:TUY131163 UEU131158:UEU131163 UOQ131158:UOQ131163 UYM131158:UYM131163 VII131158:VII131163 VSE131158:VSE131163 WCA131158:WCA131163 WLW131158:WLW131163 WVS131158:WVS131163 JG196694:JG196699 TC196694:TC196699 ACY196694:ACY196699 AMU196694:AMU196699 AWQ196694:AWQ196699 BGM196694:BGM196699 BQI196694:BQI196699 CAE196694:CAE196699 CKA196694:CKA196699 CTW196694:CTW196699 DDS196694:DDS196699 DNO196694:DNO196699 DXK196694:DXK196699 EHG196694:EHG196699 ERC196694:ERC196699 FAY196694:FAY196699 FKU196694:FKU196699 FUQ196694:FUQ196699 GEM196694:GEM196699 GOI196694:GOI196699 GYE196694:GYE196699 HIA196694:HIA196699 HRW196694:HRW196699 IBS196694:IBS196699 ILO196694:ILO196699 IVK196694:IVK196699 JFG196694:JFG196699 JPC196694:JPC196699 JYY196694:JYY196699 KIU196694:KIU196699 KSQ196694:KSQ196699 LCM196694:LCM196699 LMI196694:LMI196699 LWE196694:LWE196699 MGA196694:MGA196699 MPW196694:MPW196699 MZS196694:MZS196699 NJO196694:NJO196699 NTK196694:NTK196699 ODG196694:ODG196699 ONC196694:ONC196699 OWY196694:OWY196699 PGU196694:PGU196699 PQQ196694:PQQ196699 QAM196694:QAM196699 QKI196694:QKI196699 QUE196694:QUE196699 REA196694:REA196699 RNW196694:RNW196699 RXS196694:RXS196699 SHO196694:SHO196699 SRK196694:SRK196699 TBG196694:TBG196699 TLC196694:TLC196699 TUY196694:TUY196699 UEU196694:UEU196699 UOQ196694:UOQ196699 UYM196694:UYM196699 VII196694:VII196699 VSE196694:VSE196699 WCA196694:WCA196699 WLW196694:WLW196699 WVS196694:WVS196699 JG262230:JG262235 TC262230:TC262235 ACY262230:ACY262235 AMU262230:AMU262235 AWQ262230:AWQ262235 BGM262230:BGM262235 BQI262230:BQI262235 CAE262230:CAE262235 CKA262230:CKA262235 CTW262230:CTW262235 DDS262230:DDS262235 DNO262230:DNO262235 DXK262230:DXK262235 EHG262230:EHG262235 ERC262230:ERC262235 FAY262230:FAY262235 FKU262230:FKU262235 FUQ262230:FUQ262235 GEM262230:GEM262235 GOI262230:GOI262235 GYE262230:GYE262235 HIA262230:HIA262235 HRW262230:HRW262235 IBS262230:IBS262235 ILO262230:ILO262235 IVK262230:IVK262235 JFG262230:JFG262235 JPC262230:JPC262235 JYY262230:JYY262235 KIU262230:KIU262235 KSQ262230:KSQ262235 LCM262230:LCM262235 LMI262230:LMI262235 LWE262230:LWE262235 MGA262230:MGA262235 MPW262230:MPW262235 MZS262230:MZS262235 NJO262230:NJO262235 NTK262230:NTK262235 ODG262230:ODG262235 ONC262230:ONC262235 OWY262230:OWY262235 PGU262230:PGU262235 PQQ262230:PQQ262235 QAM262230:QAM262235 QKI262230:QKI262235 QUE262230:QUE262235 REA262230:REA262235 RNW262230:RNW262235 RXS262230:RXS262235 SHO262230:SHO262235 SRK262230:SRK262235 TBG262230:TBG262235 TLC262230:TLC262235 TUY262230:TUY262235 UEU262230:UEU262235 UOQ262230:UOQ262235 UYM262230:UYM262235 VII262230:VII262235 VSE262230:VSE262235 WCA262230:WCA262235 WLW262230:WLW262235 WVS262230:WVS262235 JG327766:JG327771 TC327766:TC327771 ACY327766:ACY327771 AMU327766:AMU327771 AWQ327766:AWQ327771 BGM327766:BGM327771 BQI327766:BQI327771 CAE327766:CAE327771 CKA327766:CKA327771 CTW327766:CTW327771 DDS327766:DDS327771 DNO327766:DNO327771 DXK327766:DXK327771 EHG327766:EHG327771 ERC327766:ERC327771 FAY327766:FAY327771 FKU327766:FKU327771 FUQ327766:FUQ327771 GEM327766:GEM327771 GOI327766:GOI327771 GYE327766:GYE327771 HIA327766:HIA327771 HRW327766:HRW327771 IBS327766:IBS327771 ILO327766:ILO327771 IVK327766:IVK327771 JFG327766:JFG327771 JPC327766:JPC327771 JYY327766:JYY327771 KIU327766:KIU327771 KSQ327766:KSQ327771 LCM327766:LCM327771 LMI327766:LMI327771 LWE327766:LWE327771 MGA327766:MGA327771 MPW327766:MPW327771 MZS327766:MZS327771 NJO327766:NJO327771 NTK327766:NTK327771 ODG327766:ODG327771 ONC327766:ONC327771 OWY327766:OWY327771 PGU327766:PGU327771 PQQ327766:PQQ327771 QAM327766:QAM327771 QKI327766:QKI327771 QUE327766:QUE327771 REA327766:REA327771 RNW327766:RNW327771 RXS327766:RXS327771 SHO327766:SHO327771 SRK327766:SRK327771 TBG327766:TBG327771 TLC327766:TLC327771 TUY327766:TUY327771 UEU327766:UEU327771 UOQ327766:UOQ327771 UYM327766:UYM327771 VII327766:VII327771 VSE327766:VSE327771 WCA327766:WCA327771 WLW327766:WLW327771 WVS327766:WVS327771 JG393302:JG393307 TC393302:TC393307 ACY393302:ACY393307 AMU393302:AMU393307 AWQ393302:AWQ393307 BGM393302:BGM393307 BQI393302:BQI393307 CAE393302:CAE393307 CKA393302:CKA393307 CTW393302:CTW393307 DDS393302:DDS393307 DNO393302:DNO393307 DXK393302:DXK393307 EHG393302:EHG393307 ERC393302:ERC393307 FAY393302:FAY393307 FKU393302:FKU393307 FUQ393302:FUQ393307 GEM393302:GEM393307 GOI393302:GOI393307 GYE393302:GYE393307 HIA393302:HIA393307 HRW393302:HRW393307 IBS393302:IBS393307 ILO393302:ILO393307 IVK393302:IVK393307 JFG393302:JFG393307 JPC393302:JPC393307 JYY393302:JYY393307 KIU393302:KIU393307 KSQ393302:KSQ393307 LCM393302:LCM393307 LMI393302:LMI393307 LWE393302:LWE393307 MGA393302:MGA393307 MPW393302:MPW393307 MZS393302:MZS393307 NJO393302:NJO393307 NTK393302:NTK393307 ODG393302:ODG393307 ONC393302:ONC393307 OWY393302:OWY393307 PGU393302:PGU393307 PQQ393302:PQQ393307 QAM393302:QAM393307 QKI393302:QKI393307 QUE393302:QUE393307 REA393302:REA393307 RNW393302:RNW393307 RXS393302:RXS393307 SHO393302:SHO393307 SRK393302:SRK393307 TBG393302:TBG393307 TLC393302:TLC393307 TUY393302:TUY393307 UEU393302:UEU393307 UOQ393302:UOQ393307 UYM393302:UYM393307 VII393302:VII393307 VSE393302:VSE393307 WCA393302:WCA393307 WLW393302:WLW393307 WVS393302:WVS393307 JG458838:JG458843 TC458838:TC458843 ACY458838:ACY458843 AMU458838:AMU458843 AWQ458838:AWQ458843 BGM458838:BGM458843 BQI458838:BQI458843 CAE458838:CAE458843 CKA458838:CKA458843 CTW458838:CTW458843 DDS458838:DDS458843 DNO458838:DNO458843 DXK458838:DXK458843 EHG458838:EHG458843 ERC458838:ERC458843 FAY458838:FAY458843 FKU458838:FKU458843 FUQ458838:FUQ458843 GEM458838:GEM458843 GOI458838:GOI458843 GYE458838:GYE458843 HIA458838:HIA458843 HRW458838:HRW458843 IBS458838:IBS458843 ILO458838:ILO458843 IVK458838:IVK458843 JFG458838:JFG458843 JPC458838:JPC458843 JYY458838:JYY458843 KIU458838:KIU458843 KSQ458838:KSQ458843 LCM458838:LCM458843 LMI458838:LMI458843 LWE458838:LWE458843 MGA458838:MGA458843 MPW458838:MPW458843 MZS458838:MZS458843 NJO458838:NJO458843 NTK458838:NTK458843 ODG458838:ODG458843 ONC458838:ONC458843 OWY458838:OWY458843 PGU458838:PGU458843 PQQ458838:PQQ458843 QAM458838:QAM458843 QKI458838:QKI458843 QUE458838:QUE458843 REA458838:REA458843 RNW458838:RNW458843 RXS458838:RXS458843 SHO458838:SHO458843 SRK458838:SRK458843 TBG458838:TBG458843 TLC458838:TLC458843 TUY458838:TUY458843 UEU458838:UEU458843 UOQ458838:UOQ458843 UYM458838:UYM458843 VII458838:VII458843 VSE458838:VSE458843 WCA458838:WCA458843 WLW458838:WLW458843 WVS458838:WVS458843 JG524374:JG524379 TC524374:TC524379 ACY524374:ACY524379 AMU524374:AMU524379 AWQ524374:AWQ524379 BGM524374:BGM524379 BQI524374:BQI524379 CAE524374:CAE524379 CKA524374:CKA524379 CTW524374:CTW524379 DDS524374:DDS524379 DNO524374:DNO524379 DXK524374:DXK524379 EHG524374:EHG524379 ERC524374:ERC524379 FAY524374:FAY524379 FKU524374:FKU524379 FUQ524374:FUQ524379 GEM524374:GEM524379 GOI524374:GOI524379 GYE524374:GYE524379 HIA524374:HIA524379 HRW524374:HRW524379 IBS524374:IBS524379 ILO524374:ILO524379 IVK524374:IVK524379 JFG524374:JFG524379 JPC524374:JPC524379 JYY524374:JYY524379 KIU524374:KIU524379 KSQ524374:KSQ524379 LCM524374:LCM524379 LMI524374:LMI524379 LWE524374:LWE524379 MGA524374:MGA524379 MPW524374:MPW524379 MZS524374:MZS524379 NJO524374:NJO524379 NTK524374:NTK524379 ODG524374:ODG524379 ONC524374:ONC524379 OWY524374:OWY524379 PGU524374:PGU524379 PQQ524374:PQQ524379 QAM524374:QAM524379 QKI524374:QKI524379 QUE524374:QUE524379 REA524374:REA524379 RNW524374:RNW524379 RXS524374:RXS524379 SHO524374:SHO524379 SRK524374:SRK524379 TBG524374:TBG524379 TLC524374:TLC524379 TUY524374:TUY524379 UEU524374:UEU524379 UOQ524374:UOQ524379 UYM524374:UYM524379 VII524374:VII524379 VSE524374:VSE524379 WCA524374:WCA524379 WLW524374:WLW524379 WVS524374:WVS524379 JG589910:JG589915 TC589910:TC589915 ACY589910:ACY589915 AMU589910:AMU589915 AWQ589910:AWQ589915 BGM589910:BGM589915 BQI589910:BQI589915 CAE589910:CAE589915 CKA589910:CKA589915 CTW589910:CTW589915 DDS589910:DDS589915 DNO589910:DNO589915 DXK589910:DXK589915 EHG589910:EHG589915 ERC589910:ERC589915 FAY589910:FAY589915 FKU589910:FKU589915 FUQ589910:FUQ589915 GEM589910:GEM589915 GOI589910:GOI589915 GYE589910:GYE589915 HIA589910:HIA589915 HRW589910:HRW589915 IBS589910:IBS589915 ILO589910:ILO589915 IVK589910:IVK589915 JFG589910:JFG589915 JPC589910:JPC589915 JYY589910:JYY589915 KIU589910:KIU589915 KSQ589910:KSQ589915 LCM589910:LCM589915 LMI589910:LMI589915 LWE589910:LWE589915 MGA589910:MGA589915 MPW589910:MPW589915 MZS589910:MZS589915 NJO589910:NJO589915 NTK589910:NTK589915 ODG589910:ODG589915 ONC589910:ONC589915 OWY589910:OWY589915 PGU589910:PGU589915 PQQ589910:PQQ589915 QAM589910:QAM589915 QKI589910:QKI589915 QUE589910:QUE589915 REA589910:REA589915 RNW589910:RNW589915 RXS589910:RXS589915 SHO589910:SHO589915 SRK589910:SRK589915 TBG589910:TBG589915 TLC589910:TLC589915 TUY589910:TUY589915 UEU589910:UEU589915 UOQ589910:UOQ589915 UYM589910:UYM589915 VII589910:VII589915 VSE589910:VSE589915 WCA589910:WCA589915 WLW589910:WLW589915 WVS589910:WVS589915 JG655446:JG655451 TC655446:TC655451 ACY655446:ACY655451 AMU655446:AMU655451 AWQ655446:AWQ655451 BGM655446:BGM655451 BQI655446:BQI655451 CAE655446:CAE655451 CKA655446:CKA655451 CTW655446:CTW655451 DDS655446:DDS655451 DNO655446:DNO655451 DXK655446:DXK655451 EHG655446:EHG655451 ERC655446:ERC655451 FAY655446:FAY655451 FKU655446:FKU655451 FUQ655446:FUQ655451 GEM655446:GEM655451 GOI655446:GOI655451 GYE655446:GYE655451 HIA655446:HIA655451 HRW655446:HRW655451 IBS655446:IBS655451 ILO655446:ILO655451 IVK655446:IVK655451 JFG655446:JFG655451 JPC655446:JPC655451 JYY655446:JYY655451 KIU655446:KIU655451 KSQ655446:KSQ655451 LCM655446:LCM655451 LMI655446:LMI655451 LWE655446:LWE655451 MGA655446:MGA655451 MPW655446:MPW655451 MZS655446:MZS655451 NJO655446:NJO655451 NTK655446:NTK655451 ODG655446:ODG655451 ONC655446:ONC655451 OWY655446:OWY655451 PGU655446:PGU655451 PQQ655446:PQQ655451 QAM655446:QAM655451 QKI655446:QKI655451 QUE655446:QUE655451 REA655446:REA655451 RNW655446:RNW655451 RXS655446:RXS655451 SHO655446:SHO655451 SRK655446:SRK655451 TBG655446:TBG655451 TLC655446:TLC655451 TUY655446:TUY655451 UEU655446:UEU655451 UOQ655446:UOQ655451 UYM655446:UYM655451 VII655446:VII655451 VSE655446:VSE655451 WCA655446:WCA655451 WLW655446:WLW655451 WVS655446:WVS655451 JG720982:JG720987 TC720982:TC720987 ACY720982:ACY720987 AMU720982:AMU720987 AWQ720982:AWQ720987 BGM720982:BGM720987 BQI720982:BQI720987 CAE720982:CAE720987 CKA720982:CKA720987 CTW720982:CTW720987 DDS720982:DDS720987 DNO720982:DNO720987 DXK720982:DXK720987 EHG720982:EHG720987 ERC720982:ERC720987 FAY720982:FAY720987 FKU720982:FKU720987 FUQ720982:FUQ720987 GEM720982:GEM720987 GOI720982:GOI720987 GYE720982:GYE720987 HIA720982:HIA720987 HRW720982:HRW720987 IBS720982:IBS720987 ILO720982:ILO720987 IVK720982:IVK720987 JFG720982:JFG720987 JPC720982:JPC720987 JYY720982:JYY720987 KIU720982:KIU720987 KSQ720982:KSQ720987 LCM720982:LCM720987 LMI720982:LMI720987 LWE720982:LWE720987 MGA720982:MGA720987 MPW720982:MPW720987 MZS720982:MZS720987 NJO720982:NJO720987 NTK720982:NTK720987 ODG720982:ODG720987 ONC720982:ONC720987 OWY720982:OWY720987 PGU720982:PGU720987 PQQ720982:PQQ720987 QAM720982:QAM720987 QKI720982:QKI720987 QUE720982:QUE720987 REA720982:REA720987 RNW720982:RNW720987 RXS720982:RXS720987 SHO720982:SHO720987 SRK720982:SRK720987 TBG720982:TBG720987 TLC720982:TLC720987 TUY720982:TUY720987 UEU720982:UEU720987 UOQ720982:UOQ720987 UYM720982:UYM720987 VII720982:VII720987 VSE720982:VSE720987 WCA720982:WCA720987 WLW720982:WLW720987 WVS720982:WVS720987 JG786518:JG786523 TC786518:TC786523 ACY786518:ACY786523 AMU786518:AMU786523 AWQ786518:AWQ786523 BGM786518:BGM786523 BQI786518:BQI786523 CAE786518:CAE786523 CKA786518:CKA786523 CTW786518:CTW786523 DDS786518:DDS786523 DNO786518:DNO786523 DXK786518:DXK786523 EHG786518:EHG786523 ERC786518:ERC786523 FAY786518:FAY786523 FKU786518:FKU786523 FUQ786518:FUQ786523 GEM786518:GEM786523 GOI786518:GOI786523 GYE786518:GYE786523 HIA786518:HIA786523 HRW786518:HRW786523 IBS786518:IBS786523 ILO786518:ILO786523 IVK786518:IVK786523 JFG786518:JFG786523 JPC786518:JPC786523 JYY786518:JYY786523 KIU786518:KIU786523 KSQ786518:KSQ786523 LCM786518:LCM786523 LMI786518:LMI786523 LWE786518:LWE786523 MGA786518:MGA786523 MPW786518:MPW786523 MZS786518:MZS786523 NJO786518:NJO786523 NTK786518:NTK786523 ODG786518:ODG786523 ONC786518:ONC786523 OWY786518:OWY786523 PGU786518:PGU786523 PQQ786518:PQQ786523 QAM786518:QAM786523 QKI786518:QKI786523 QUE786518:QUE786523 REA786518:REA786523 RNW786518:RNW786523 RXS786518:RXS786523 SHO786518:SHO786523 SRK786518:SRK786523 TBG786518:TBG786523 TLC786518:TLC786523 TUY786518:TUY786523 UEU786518:UEU786523 UOQ786518:UOQ786523 UYM786518:UYM786523 VII786518:VII786523 VSE786518:VSE786523 WCA786518:WCA786523 WLW786518:WLW786523 WVS786518:WVS786523 JG852054:JG852059 TC852054:TC852059 ACY852054:ACY852059 AMU852054:AMU852059 AWQ852054:AWQ852059 BGM852054:BGM852059 BQI852054:BQI852059 CAE852054:CAE852059 CKA852054:CKA852059 CTW852054:CTW852059 DDS852054:DDS852059 DNO852054:DNO852059 DXK852054:DXK852059 EHG852054:EHG852059 ERC852054:ERC852059 FAY852054:FAY852059 FKU852054:FKU852059 FUQ852054:FUQ852059 GEM852054:GEM852059 GOI852054:GOI852059 GYE852054:GYE852059 HIA852054:HIA852059 HRW852054:HRW852059 IBS852054:IBS852059 ILO852054:ILO852059 IVK852054:IVK852059 JFG852054:JFG852059 JPC852054:JPC852059 JYY852054:JYY852059 KIU852054:KIU852059 KSQ852054:KSQ852059 LCM852054:LCM852059 LMI852054:LMI852059 LWE852054:LWE852059 MGA852054:MGA852059 MPW852054:MPW852059 MZS852054:MZS852059 NJO852054:NJO852059 NTK852054:NTK852059 ODG852054:ODG852059 ONC852054:ONC852059 OWY852054:OWY852059 PGU852054:PGU852059 PQQ852054:PQQ852059 QAM852054:QAM852059 QKI852054:QKI852059 QUE852054:QUE852059 REA852054:REA852059 RNW852054:RNW852059 RXS852054:RXS852059 SHO852054:SHO852059 SRK852054:SRK852059 TBG852054:TBG852059 TLC852054:TLC852059 TUY852054:TUY852059 UEU852054:UEU852059 UOQ852054:UOQ852059 UYM852054:UYM852059 VII852054:VII852059 VSE852054:VSE852059 WCA852054:WCA852059 WLW852054:WLW852059 WVS852054:WVS852059 JG917590:JG917595 TC917590:TC917595 ACY917590:ACY917595 AMU917590:AMU917595 AWQ917590:AWQ917595 BGM917590:BGM917595 BQI917590:BQI917595 CAE917590:CAE917595 CKA917590:CKA917595 CTW917590:CTW917595 DDS917590:DDS917595 DNO917590:DNO917595 DXK917590:DXK917595 EHG917590:EHG917595 ERC917590:ERC917595 FAY917590:FAY917595 FKU917590:FKU917595 FUQ917590:FUQ917595 GEM917590:GEM917595 GOI917590:GOI917595 GYE917590:GYE917595 HIA917590:HIA917595 HRW917590:HRW917595 IBS917590:IBS917595 ILO917590:ILO917595 IVK917590:IVK917595 JFG917590:JFG917595 JPC917590:JPC917595 JYY917590:JYY917595 KIU917590:KIU917595 KSQ917590:KSQ917595 LCM917590:LCM917595 LMI917590:LMI917595 LWE917590:LWE917595 MGA917590:MGA917595 MPW917590:MPW917595 MZS917590:MZS917595 NJO917590:NJO917595 NTK917590:NTK917595 ODG917590:ODG917595 ONC917590:ONC917595 OWY917590:OWY917595 PGU917590:PGU917595 PQQ917590:PQQ917595 QAM917590:QAM917595 QKI917590:QKI917595 QUE917590:QUE917595 REA917590:REA917595 RNW917590:RNW917595 RXS917590:RXS917595 SHO917590:SHO917595 SRK917590:SRK917595 TBG917590:TBG917595 TLC917590:TLC917595 TUY917590:TUY917595 UEU917590:UEU917595 UOQ917590:UOQ917595 UYM917590:UYM917595 VII917590:VII917595 VSE917590:VSE917595 WCA917590:WCA917595 WLW917590:WLW917595 WVS917590:WVS917595 JG983126:JG983131 TC983126:TC983131 ACY983126:ACY983131 AMU983126:AMU983131 AWQ983126:AWQ983131 BGM983126:BGM983131 BQI983126:BQI983131 CAE983126:CAE983131 CKA983126:CKA983131 CTW983126:CTW983131 DDS983126:DDS983131 DNO983126:DNO983131 DXK983126:DXK983131 EHG983126:EHG983131 ERC983126:ERC983131 FAY983126:FAY983131 FKU983126:FKU983131 FUQ983126:FUQ983131 GEM983126:GEM983131 GOI983126:GOI983131 GYE983126:GYE983131 HIA983126:HIA983131 HRW983126:HRW983131 IBS983126:IBS983131 ILO983126:ILO983131 IVK983126:IVK983131 JFG983126:JFG983131 JPC983126:JPC983131 JYY983126:JYY983131 KIU983126:KIU983131 KSQ983126:KSQ983131 LCM983126:LCM983131 LMI983126:LMI983131 LWE983126:LWE983131 MGA983126:MGA983131 MPW983126:MPW983131 MZS983126:MZS983131 NJO983126:NJO983131 NTK983126:NTK983131 ODG983126:ODG983131 ONC983126:ONC983131 OWY983126:OWY983131 PGU983126:PGU983131 PQQ983126:PQQ983131 QAM983126:QAM983131 QKI983126:QKI983131 QUE983126:QUE983131 REA983126:REA983131 RNW983126:RNW983131 RXS983126:RXS983131 SHO983126:SHO983131 SRK983126:SRK983131 TBG983126:TBG983131 TLC983126:TLC983131 TUY983126:TUY983131 UEU983126:UEU983131 UOQ983126:UOQ983131 UYM983126:UYM983131 VII983126:VII983131 VSE983126:VSE983131 WCA983126:WCA983131 WLW983126:WLW983131 WVS983126:WVS983131 K983013:N983014 K917477:N917478 K851941:N851942 K786405:N786406 K720869:N720870 K655333:N655334 K589797:N589798 K524261:N524262 K458725:N458726 K393189:N393190 K327653:N327654 K262117:N262118 K196581:N196582 K131045:N131046 K65509:N65510 K65531:K65534 K131067:K131070 K196603:K196606 K262139:K262142 K327675:K327678 K393211:K393214 K458747:K458750 K524283:K524286 K589819:K589822 K655355:K655358 K720891:K720894 K786427:K786430 K851963:K851966 K917499:K917502 K983035:K983038 K65558 K131094 K196630 K262166 K327702 K393238 K458774 K524310 K589846 K655382 K720918 K786454 K851990 K917526 K983062 K16 K65511:K65513 K131047:K131049 K196583:K196585 K262119:K262121 K327655:K327657 K393191:K393193 K458727:K458729 K524263:K524265 K589799:K589801 K655335:K655337 K720871:K720873 K786407:K786409 K851943:K851945 K917479:K917481 K983015:K983017 K65515:K65516 K131051:K131052 K196587:K196588 K262123:K262124 K327659:K327660 K393195:K393196 K458731:K458732 K524267:K524268 K589803:K589804 K655339:K655340 K720875:K720876 K786411:K786412 K851947:K851948 K917483:K917484 K983019:K983020 K65590 K131126 K196662 K262198 K327734 K393270 K458806 K524342 K589878 K655414 K720950 K786486 K852022 K917558 K983094 K32 K65522 K131058 K196594 K262130 K327666 K393202 K458738 K524274 K589810 K655346 K720882 K786418 K851954 K917490 K983026 K65539:K65540 K131075:K131076 K196611:K196612 K262147:K262148 K327683:K327684 K393219:K393220 K458755:K458756 K524291:K524292 K589827:K589828 K655363:K655364 K720899:K720900 K786435:K786436 K851971:K851972 K917507:K917508 K983043:K983044 K65520 K131056 K196592 K262128 K327664 K393200 K458736 K524272 K589808 K655344 K720880 K786416 K851952 K917488 K983024 K55 K65575 K131111 K196647 K262183 K327719 K393255 K458791 K524327 K589863 K655399 K720935 K786471 K852007 K917543 K983079 K983086:K983091 K65542:K65555 K131078:K131091 K196614:K196627 K262150:K262163 K327686:K327699 K393222:K393235 K458758:K458771 K524294:K524307 K589830:K589843 K655366:K655379 K720902:K720915 K786438:K786451 K851974:K851987 K917510:K917523 K983046:K983059 K65526:K65529 K131062:K131065 K196598:K196601 K262134:K262137 K327670:K327673 K393206:K393209 K458742:K458745 K524278:K524281 K589814:K589817 K655350:K655353 K720886:K720889 K786422:K786425 K851958:K851961 K917494:K917497 K983030:K983033 K65566:K65571 K131102:K131107 K196638:K196643 K262174:K262179 K327710:K327715 K393246:K393251 K458782:K458787 K524318:K524323 K589854:K589859 K655390:K655395 K720926:K720931 K786462:K786467 K851998:K852003 K917534:K917539 K983070:K983075 K65582:K65587 K131118:K131123 K196654:K196659 K262190:K262195 K327726:K327731 K393262:K393267 K458798:K458803 K524334:K524339 K589870:K589875 K655406:K655411 K720942:K720947 K786478:K786483 K852014:K852019 K917550:K917555 K46:K47 JG16 TC16 ACY16 AMU16 AWQ16 BGM16 BQI16 CAE16 CKA16 CTW16 DDS16 DNO16 DXK16 EHG16 ERC16 FAY16 FKU16 FUQ16 GEM16 GOI16 GYE16 HIA16 HRW16 IBS16 ILO16 IVK16 JFG16 JPC16 JYY16 KIU16 KSQ16 LCM16 LMI16 LWE16 MGA16 MPW16 MZS16 NJO16 NTK16 ODG16 ONC16 OWY16 PGU16 PQQ16 QAM16 QKI16 QUE16 REA16 RNW16 RXS16 SHO16 SRK16 TBG16 TLC16 TUY16 UEU16 UOQ16 UYM16 VII16 VSE16 WCA16 WLW16 WVS16 K28:K30 K23 WVS23 WLW23 WCA23 VSE23 VII23 UYM23 UOQ23 UEU23 TUY23 TLC23 TBG23 SRK23 SHO23 RXS23 RNW23 REA23 QUE23 QKI23 QAM23 PQQ23 PGU23 OWY23 ONC23 ODG23 NTK23 NJO23 MZS23 MPW23 MGA23 LWE23 LMI23 LCM23 KSQ23 KIU23 JYY23 JPC23 JFG23 IVK23 ILO23 IBS23 HRW23 HIA23 GYE23 GOI23 GEM23 FUQ23 FKU23 FAY23 ERC23 EHG23 DXK23 DNO23 DDS23 CTW23 CKA23 CAE23 BQI23 BGM23 AWQ23 AMU23 ACY23 TC23 JG23 JG14:JJ15 K14:N15 WVS14:WVV15 WLW14:WLZ15 WCA14:WCD15 VSE14:VSH15 VII14:VIL15 UYM14:UYP15 UOQ14:UOT15 UEU14:UEX15 TUY14:TVB15 TLC14:TLF15 TBG14:TBJ15 SRK14:SRN15 SHO14:SHR15 RXS14:RXV15 RNW14:RNZ15 REA14:RED15 QUE14:QUH15 QKI14:QKL15 QAM14:QAP15 PQQ14:PQT15 PGU14:PGX15 OWY14:OXB15 ONC14:ONF15 ODG14:ODJ15 NTK14:NTN15 NJO14:NJR15 MZS14:MZV15 MPW14:MPZ15 MGA14:MGD15 LWE14:LWH15 LMI14:LML15 LCM14:LCP15 KSQ14:KST15 KIU14:KIX15 JYY14:JZB15 JPC14:JPF15 JFG14:JFJ15 IVK14:IVN15 ILO14:ILR15 IBS14:IBV15 HRW14:HRZ15 HIA14:HID15 GYE14:GYH15 GOI14:GOL15 GEM14:GEP15 FUQ14:FUT15 FKU14:FKX15 FAY14:FBB15 ERC14:ERF15 EHG14:EHJ15 DXK14:DXN15 DNO14:DNR15 DDS14:DDV15 CTW14:CTZ15 CKA14:CKD15 CAE14:CAH15 BQI14:BQL15 BGM14:BGP15 AWQ14:AWT15 AMU14:AMX15 ACY14:ADB15 TC14:TF15 WVS27:WVS30 WVS18:WVS21 WLW27:WLW30 WLW18:WLW21 WCA27:WCA30 WCA18:WCA21 VSE27:VSE30 VSE18:VSE21 VII27:VII30 VII18:VII21 UYM27:UYM30 UYM18:UYM21 UOQ27:UOQ30 UOQ18:UOQ21 UEU27:UEU30 UEU18:UEU21 TUY27:TUY30 TUY18:TUY21 TLC27:TLC30 TLC18:TLC21 TBG27:TBG30 TBG18:TBG21 SRK27:SRK30 SRK18:SRK21 SHO27:SHO30 SHO18:SHO21 RXS27:RXS30 RXS18:RXS21 RNW27:RNW30 RNW18:RNW21 REA27:REA30 REA18:REA21 QUE27:QUE30 QUE18:QUE21 QKI27:QKI30 QKI18:QKI21 QAM27:QAM30 QAM18:QAM21 PQQ27:PQQ30 PQQ18:PQQ21 PGU27:PGU30 PGU18:PGU21 OWY27:OWY30 OWY18:OWY21 ONC27:ONC30 ONC18:ONC21 ODG27:ODG30 ODG18:ODG21 NTK27:NTK30 NTK18:NTK21 NJO27:NJO30 NJO18:NJO21 MZS27:MZS30 MZS18:MZS21 MPW27:MPW30 MPW18:MPW21 MGA27:MGA30 MGA18:MGA21 LWE27:LWE30 LWE18:LWE21 LMI27:LMI30 LMI18:LMI21 LCM27:LCM30 LCM18:LCM21 KSQ27:KSQ30 KSQ18:KSQ21 KIU27:KIU30 KIU18:KIU21 JYY27:JYY30 JYY18:JYY21 JPC27:JPC30 JPC18:JPC21 JFG27:JFG30 JFG18:JFG21 IVK27:IVK30 IVK18:IVK21 ILO27:ILO30 ILO18:ILO21 IBS27:IBS30 IBS18:IBS21 HRW27:HRW30 HRW18:HRW21 HIA27:HIA30 HIA18:HIA21 GYE27:GYE30 GYE18:GYE21 GOI27:GOI30 GOI18:GOI21 GEM27:GEM30 GEM18:GEM21 FUQ27:FUQ30 FUQ18:FUQ21 FKU27:FKU30 FKU18:FKU21 FAY27:FAY30 FAY18:FAY21 ERC27:ERC30 ERC18:ERC21 EHG27:EHG30 EHG18:EHG21 DXK27:DXK30 DXK18:DXK21 DNO27:DNO30 DNO18:DNO21 DDS27:DDS30 DDS18:DDS21 CTW27:CTW30 CTW18:CTW21 CKA27:CKA30 CKA18:CKA21 CAE27:CAE30 CAE18:CAE21 BQI27:BQI30 BQI18:BQI21 BGM27:BGM30 BGM18:BGM21 AWQ27:AWQ30 AWQ18:AWQ21 AMU27:AMU30 AMU18:AMU21 ACY27:ACY30 ACY18:ACY21 TC27:TC30 TC18:TC21 JG27:JG30 JG18:JG21 K36:K44 WVS36:WVS44 WLW36:WLW44 WCA36:WCA44 VSE36:VSE44 VII36:VII44 UYM36:UYM44 UOQ36:UOQ44 UEU36:UEU44 TUY36:TUY44 TLC36:TLC44 TBG36:TBG44 SRK36:SRK44 SHO36:SHO44 RXS36:RXS44 RNW36:RNW44 REA36:REA44 QUE36:QUE44 QKI36:QKI44 QAM36:QAM44 PQQ36:PQQ44 PGU36:PGU44 OWY36:OWY44 ONC36:ONC44 ODG36:ODG44 NTK36:NTK44 NJO36:NJO44 MZS36:MZS44 MPW36:MPW44 MGA36:MGA44 LWE36:LWE44 LMI36:LMI44 LCM36:LCM44 KSQ36:KSQ44 KIU36:KIU44 JYY36:JYY44 JPC36:JPC44 JFG36:JFG44 IVK36:IVK44 ILO36:ILO44 IBS36:IBS44 HRW36:HRW44 HIA36:HIA44 GYE36:GYE44 GOI36:GOI44 GEM36:GEM44 FUQ36:FUQ44 FKU36:FKU44 FAY36:FAY44 ERC36:ERC44 EHG36:EHG44 DXK36:DXK44 DNO36:DNO44 DDS36:DDS44 CTW36:CTW44 CKA36:CKA44 CAE36:CAE44 BQI36:BQI44 BGM36:BGM44 AWQ36:AWQ44 AMU36:AMU44 ACY36:ACY44 TC36:TC44 JG36:JG44 K50:K51 WVS46:WVS59 WLW46:WLW59 WCA46:WCA59 VSE46:VSE59 VII46:VII59 UYM46:UYM59 UOQ46:UOQ59 UEU46:UEU59 TUY46:TUY59 TLC46:TLC59 TBG46:TBG59 SRK46:SRK59 SHO46:SHO59 RXS46:RXS59 RNW46:RNW59 REA46:REA59 QUE46:QUE59 QKI46:QKI59 QAM46:QAM59 PQQ46:PQQ59 PGU46:PGU59 OWY46:OWY59 ONC46:ONC59 ODG46:ODG59 NTK46:NTK59 NJO46:NJO59 MZS46:MZS59 MPW46:MPW59 MGA46:MGA59 LWE46:LWE59 LMI46:LMI59 LCM46:LCM59 KSQ46:KSQ59 KIU46:KIU59 JYY46:JYY59 JPC46:JPC59 JFG46:JFG59 IVK46:IVK59 ILO46:ILO59 IBS46:IBS59 HRW46:HRW59 HIA46:HIA59 GYE46:GYE59 GOI46:GOI59 GEM46:GEM59 FUQ46:FUQ59 FKU46:FKU59 FAY46:FAY59 ERC46:ERC59 EHG46:EHG59 DXK46:DXK59 DNO46:DNO59 DDS46:DDS59 CTW46:CTW59 CKA46:CKA59 CAE46:CAE59 BQI46:BQI59 BGM46:BGM59 AWQ46:AWQ59 AMU46:AMU59 ACY46:ACY59 TC46:TC59 JG46:JG59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D02F8-AC91-481D-9B3A-C2408C3A3AEA}">
  <dimension ref="A1:T446"/>
  <sheetViews>
    <sheetView topLeftCell="A100" zoomScaleNormal="100" workbookViewId="0">
      <selection activeCell="K96" sqref="K96"/>
    </sheetView>
  </sheetViews>
  <sheetFormatPr defaultColWidth="9.109375" defaultRowHeight="14.4"/>
  <cols>
    <col min="1" max="1" width="6.109375" style="431" customWidth="1"/>
    <col min="2" max="5" width="3" style="431" customWidth="1"/>
    <col min="6" max="6" width="43.109375" style="431" customWidth="1"/>
    <col min="7" max="8" width="9.109375" style="431"/>
    <col min="9" max="11" width="11.33203125" style="431" customWidth="1"/>
    <col min="12" max="12" width="57.6640625" style="431" customWidth="1"/>
    <col min="13" max="13" width="9.33203125" style="383" customWidth="1"/>
    <col min="14" max="14" width="10.5546875" style="383" hidden="1" customWidth="1"/>
    <col min="15" max="15" width="12" style="383" hidden="1" customWidth="1"/>
    <col min="16" max="16" width="8.33203125" style="383" hidden="1" customWidth="1"/>
    <col min="17" max="18" width="9.109375" style="383"/>
    <col min="19" max="19" width="9.6640625" style="383" bestFit="1" customWidth="1"/>
    <col min="20" max="16384" width="9.109375" style="383"/>
  </cols>
  <sheetData>
    <row r="1" spans="1:16" ht="21">
      <c r="A1" s="825" t="s">
        <v>43</v>
      </c>
      <c r="B1" s="826"/>
      <c r="C1" s="826"/>
      <c r="D1" s="826"/>
      <c r="E1" s="826"/>
      <c r="F1" s="826"/>
      <c r="G1" s="826"/>
      <c r="H1" s="826"/>
      <c r="I1" s="826"/>
      <c r="J1" s="826"/>
      <c r="K1" s="826"/>
      <c r="L1" s="827"/>
    </row>
    <row r="2" spans="1:16" ht="18" customHeight="1">
      <c r="A2" s="384" t="s">
        <v>7</v>
      </c>
      <c r="B2" s="828" t="s">
        <v>346</v>
      </c>
      <c r="C2" s="829"/>
      <c r="D2" s="829"/>
      <c r="E2" s="829"/>
      <c r="F2" s="385" t="s">
        <v>9</v>
      </c>
      <c r="G2" s="386" t="s">
        <v>6</v>
      </c>
      <c r="H2" s="386" t="s">
        <v>1</v>
      </c>
      <c r="I2" s="387"/>
      <c r="J2" s="387"/>
      <c r="K2" s="387"/>
      <c r="L2" s="388" t="s">
        <v>5</v>
      </c>
    </row>
    <row r="3" spans="1:16">
      <c r="A3" s="389">
        <v>1</v>
      </c>
      <c r="B3" s="796" t="s">
        <v>211</v>
      </c>
      <c r="C3" s="797"/>
      <c r="D3" s="797"/>
      <c r="E3" s="798"/>
      <c r="F3" s="390" t="s">
        <v>194</v>
      </c>
      <c r="G3" s="391"/>
      <c r="H3" s="392"/>
      <c r="I3" s="393" t="s">
        <v>14</v>
      </c>
      <c r="J3" s="394" t="s">
        <v>16</v>
      </c>
      <c r="K3" s="395" t="s">
        <v>15</v>
      </c>
      <c r="L3" s="830" t="s">
        <v>629</v>
      </c>
      <c r="N3" s="396" t="s">
        <v>457</v>
      </c>
      <c r="O3" s="397"/>
    </row>
    <row r="4" spans="1:16">
      <c r="A4" s="398"/>
      <c r="B4" s="399"/>
      <c r="C4" s="400"/>
      <c r="D4" s="400"/>
      <c r="E4" s="401"/>
      <c r="F4" s="402" t="s">
        <v>11</v>
      </c>
      <c r="G4" s="403" t="s">
        <v>29</v>
      </c>
      <c r="H4" s="392" t="s">
        <v>32</v>
      </c>
      <c r="I4" s="512">
        <v>1.3961600000000001</v>
      </c>
      <c r="J4" s="832"/>
      <c r="K4" s="404" t="str">
        <f>IF($A$3=3,$O$5,"")</f>
        <v/>
      </c>
      <c r="L4" s="831"/>
      <c r="N4" s="405" t="s">
        <v>458</v>
      </c>
      <c r="O4" s="397"/>
    </row>
    <row r="5" spans="1:16">
      <c r="A5" s="398"/>
      <c r="B5" s="399"/>
      <c r="C5" s="400"/>
      <c r="D5" s="400"/>
      <c r="E5" s="401"/>
      <c r="F5" s="402" t="s">
        <v>12</v>
      </c>
      <c r="G5" s="403" t="s">
        <v>30</v>
      </c>
      <c r="H5" s="392" t="s">
        <v>32</v>
      </c>
      <c r="I5" s="512">
        <v>103.8343</v>
      </c>
      <c r="J5" s="832"/>
      <c r="K5" s="406"/>
      <c r="L5" s="831"/>
      <c r="N5" s="407" t="s">
        <v>10</v>
      </c>
      <c r="O5" s="408">
        <v>0</v>
      </c>
    </row>
    <row r="6" spans="1:16">
      <c r="A6" s="398"/>
      <c r="B6" s="399"/>
      <c r="C6" s="400"/>
      <c r="D6" s="400"/>
      <c r="E6" s="401"/>
      <c r="F6" s="402" t="s">
        <v>13</v>
      </c>
      <c r="G6" s="391" t="s">
        <v>31</v>
      </c>
      <c r="H6" s="392" t="s">
        <v>33</v>
      </c>
      <c r="I6" s="674">
        <v>2.5600000000000001E-2</v>
      </c>
      <c r="J6" s="612">
        <v>400</v>
      </c>
      <c r="K6" s="409" t="str">
        <f>IF($A$3=3,$O$6,"")</f>
        <v/>
      </c>
      <c r="L6" s="831"/>
      <c r="N6" s="410" t="s">
        <v>459</v>
      </c>
      <c r="O6" s="411">
        <v>35786.011513112702</v>
      </c>
    </row>
    <row r="7" spans="1:16" ht="18" customHeight="1">
      <c r="A7" s="384" t="s">
        <v>7</v>
      </c>
      <c r="B7" s="824" t="s">
        <v>346</v>
      </c>
      <c r="C7" s="824"/>
      <c r="D7" s="824"/>
      <c r="E7" s="824"/>
      <c r="F7" s="385" t="s">
        <v>17</v>
      </c>
      <c r="G7" s="387"/>
      <c r="H7" s="387"/>
      <c r="I7" s="387"/>
      <c r="J7" s="387"/>
      <c r="K7" s="387"/>
      <c r="L7" s="388" t="s">
        <v>5</v>
      </c>
      <c r="N7" s="396" t="s">
        <v>21</v>
      </c>
      <c r="O7" s="396" t="s">
        <v>21</v>
      </c>
      <c r="P7" s="657"/>
    </row>
    <row r="8" spans="1:16" ht="14.4" customHeight="1">
      <c r="A8" s="389">
        <v>6</v>
      </c>
      <c r="B8" s="796" t="s">
        <v>212</v>
      </c>
      <c r="C8" s="797"/>
      <c r="D8" s="797"/>
      <c r="E8" s="798"/>
      <c r="F8" s="815" t="s">
        <v>193</v>
      </c>
      <c r="G8" s="816"/>
      <c r="H8" s="412" t="s">
        <v>18</v>
      </c>
      <c r="I8" s="413" t="s">
        <v>19</v>
      </c>
      <c r="J8" s="413" t="s">
        <v>20</v>
      </c>
      <c r="K8" s="414"/>
      <c r="L8" s="821" t="s">
        <v>630</v>
      </c>
      <c r="N8" s="405" t="s">
        <v>22</v>
      </c>
      <c r="O8" s="405" t="s">
        <v>22</v>
      </c>
      <c r="P8" s="507" t="s">
        <v>39</v>
      </c>
    </row>
    <row r="9" spans="1:16">
      <c r="A9" s="389"/>
      <c r="B9" s="796" t="s">
        <v>213</v>
      </c>
      <c r="C9" s="797"/>
      <c r="D9" s="797"/>
      <c r="E9" s="798"/>
      <c r="F9" s="822" t="s">
        <v>200</v>
      </c>
      <c r="G9" s="823"/>
      <c r="H9" s="415" t="str">
        <f ca="1">OFFSET($O$20,1,MATCH($K$11,$O$20:$P$20,0)-1,1,1)</f>
        <v>Yes</v>
      </c>
      <c r="I9" s="416" t="s">
        <v>38</v>
      </c>
      <c r="J9" s="416" t="s">
        <v>38</v>
      </c>
      <c r="K9" s="417"/>
      <c r="L9" s="821"/>
      <c r="N9" s="405" t="s">
        <v>631</v>
      </c>
      <c r="O9" s="405" t="s">
        <v>631</v>
      </c>
      <c r="P9" s="658" t="s">
        <v>40</v>
      </c>
    </row>
    <row r="10" spans="1:16" ht="14.4" customHeight="1">
      <c r="A10" s="389">
        <v>6</v>
      </c>
      <c r="B10" s="796" t="s">
        <v>214</v>
      </c>
      <c r="C10" s="797"/>
      <c r="D10" s="797"/>
      <c r="E10" s="798"/>
      <c r="F10" s="815" t="s">
        <v>195</v>
      </c>
      <c r="G10" s="816"/>
      <c r="H10" s="412" t="s">
        <v>26</v>
      </c>
      <c r="I10" s="413" t="s">
        <v>27</v>
      </c>
      <c r="J10" s="413" t="s">
        <v>28</v>
      </c>
      <c r="K10" s="418" t="s">
        <v>632</v>
      </c>
      <c r="L10" s="821" t="s">
        <v>633</v>
      </c>
      <c r="N10" s="405" t="s">
        <v>634</v>
      </c>
      <c r="O10" s="405" t="s">
        <v>634</v>
      </c>
      <c r="P10" s="659">
        <v>0.01</v>
      </c>
    </row>
    <row r="11" spans="1:16">
      <c r="A11" s="389"/>
      <c r="B11" s="796" t="s">
        <v>215</v>
      </c>
      <c r="C11" s="797"/>
      <c r="D11" s="797"/>
      <c r="E11" s="798"/>
      <c r="F11" s="822" t="s">
        <v>199</v>
      </c>
      <c r="G11" s="823"/>
      <c r="H11" s="419" t="str">
        <f>IF(OR(I9="Yes",J9="Yes"),"No","Yes")</f>
        <v>Yes</v>
      </c>
      <c r="I11" s="420" t="str">
        <f>IF(H11="Yes","No","Yes")</f>
        <v>No</v>
      </c>
      <c r="J11" s="421" t="s">
        <v>38</v>
      </c>
      <c r="K11" s="422" t="s">
        <v>38</v>
      </c>
      <c r="L11" s="821"/>
      <c r="N11" s="405" t="s">
        <v>635</v>
      </c>
      <c r="O11" s="405" t="s">
        <v>635</v>
      </c>
      <c r="P11" s="660">
        <v>1E-3</v>
      </c>
    </row>
    <row r="12" spans="1:16">
      <c r="A12" s="389">
        <v>1</v>
      </c>
      <c r="B12" s="796" t="s">
        <v>216</v>
      </c>
      <c r="C12" s="797"/>
      <c r="D12" s="797"/>
      <c r="E12" s="798"/>
      <c r="F12" s="815" t="s">
        <v>196</v>
      </c>
      <c r="G12" s="816"/>
      <c r="H12" s="423">
        <f ca="1">IF(H9="Yes",1,0)</f>
        <v>1</v>
      </c>
      <c r="I12" s="423">
        <f>IF(I9="Yes",1,0)</f>
        <v>0</v>
      </c>
      <c r="J12" s="423">
        <f>IF(J9="Yes",1,0)</f>
        <v>0</v>
      </c>
      <c r="K12" s="424" t="s">
        <v>636</v>
      </c>
      <c r="L12" s="425" t="s">
        <v>348</v>
      </c>
      <c r="N12" s="405" t="s">
        <v>637</v>
      </c>
      <c r="O12" s="405" t="s">
        <v>637</v>
      </c>
      <c r="P12" s="660">
        <v>1E-4</v>
      </c>
    </row>
    <row r="13" spans="1:16">
      <c r="A13" s="389">
        <v>2</v>
      </c>
      <c r="B13" s="796" t="s">
        <v>217</v>
      </c>
      <c r="C13" s="797"/>
      <c r="D13" s="797"/>
      <c r="E13" s="798"/>
      <c r="F13" s="817" t="s">
        <v>198</v>
      </c>
      <c r="G13" s="818"/>
      <c r="H13" s="423">
        <f>IF(H11="Yes",1,0)</f>
        <v>1</v>
      </c>
      <c r="I13" s="423">
        <f>IF(I11="Yes",1,0)</f>
        <v>0</v>
      </c>
      <c r="J13" s="423">
        <f>IF(J11="Yes",1,0)</f>
        <v>0</v>
      </c>
      <c r="K13" s="426">
        <f>IF(K11="Yes",1,0)</f>
        <v>0</v>
      </c>
      <c r="L13" s="427"/>
      <c r="N13" s="405" t="s">
        <v>638</v>
      </c>
      <c r="O13" s="405" t="s">
        <v>638</v>
      </c>
      <c r="P13" s="660">
        <v>1.0000000000000001E-5</v>
      </c>
    </row>
    <row r="14" spans="1:16">
      <c r="A14" s="389"/>
      <c r="B14" s="428"/>
      <c r="C14" s="429"/>
      <c r="D14" s="429"/>
      <c r="E14" s="430"/>
      <c r="F14" s="819" t="s">
        <v>197</v>
      </c>
      <c r="G14" s="820"/>
      <c r="K14" s="432"/>
      <c r="L14" s="427"/>
      <c r="N14" s="405" t="s">
        <v>721</v>
      </c>
      <c r="O14" s="405" t="s">
        <v>721</v>
      </c>
      <c r="P14" s="660">
        <v>9.9999999999999995E-7</v>
      </c>
    </row>
    <row r="15" spans="1:16">
      <c r="A15" s="389">
        <v>1</v>
      </c>
      <c r="B15" s="796" t="s">
        <v>218</v>
      </c>
      <c r="C15" s="797"/>
      <c r="D15" s="797"/>
      <c r="E15" s="798"/>
      <c r="F15" s="433" t="s">
        <v>191</v>
      </c>
      <c r="G15" s="434"/>
      <c r="H15" s="397"/>
      <c r="I15" s="795" t="s">
        <v>499</v>
      </c>
      <c r="J15" s="795"/>
      <c r="K15" s="424" t="s">
        <v>639</v>
      </c>
      <c r="L15" s="427"/>
      <c r="N15" s="405" t="s">
        <v>722</v>
      </c>
      <c r="O15" s="405" t="s">
        <v>722</v>
      </c>
      <c r="P15" s="660">
        <v>9.9999999999999995E-8</v>
      </c>
    </row>
    <row r="16" spans="1:16" ht="15" customHeight="1">
      <c r="A16" s="389">
        <v>1</v>
      </c>
      <c r="B16" s="796" t="s">
        <v>219</v>
      </c>
      <c r="C16" s="797"/>
      <c r="D16" s="797"/>
      <c r="E16" s="798"/>
      <c r="F16" s="435" t="s">
        <v>192</v>
      </c>
      <c r="G16" s="423">
        <f>IF(G14="Yes",1,0)</f>
        <v>0</v>
      </c>
      <c r="H16" s="413" t="s">
        <v>640</v>
      </c>
      <c r="I16" s="436" t="s">
        <v>498</v>
      </c>
      <c r="J16" s="436" t="s">
        <v>641</v>
      </c>
      <c r="K16" s="437" t="s">
        <v>642</v>
      </c>
      <c r="L16" s="799" t="s">
        <v>725</v>
      </c>
      <c r="N16" s="405" t="s">
        <v>25</v>
      </c>
      <c r="O16" s="411" t="s">
        <v>25</v>
      </c>
      <c r="P16" s="661">
        <v>1E-8</v>
      </c>
    </row>
    <row r="17" spans="1:20">
      <c r="A17" s="389">
        <f>MATCH($H$17,$N$20:$N$22,0)</f>
        <v>3</v>
      </c>
      <c r="B17" s="796" t="s">
        <v>643</v>
      </c>
      <c r="C17" s="797"/>
      <c r="D17" s="797"/>
      <c r="E17" s="798"/>
      <c r="F17" s="801" t="s">
        <v>201</v>
      </c>
      <c r="G17" s="802"/>
      <c r="H17" s="438" t="s">
        <v>646</v>
      </c>
      <c r="I17" s="654" t="s">
        <v>38</v>
      </c>
      <c r="J17" s="655" t="s">
        <v>38</v>
      </c>
      <c r="K17" s="439" t="s">
        <v>38</v>
      </c>
      <c r="L17" s="800"/>
      <c r="N17" s="411" t="s">
        <v>24</v>
      </c>
    </row>
    <row r="18" spans="1:20">
      <c r="A18" s="389"/>
      <c r="B18" s="442"/>
      <c r="C18" s="442"/>
      <c r="D18" s="442"/>
      <c r="E18" s="442"/>
      <c r="F18" s="803" t="s">
        <v>202</v>
      </c>
      <c r="G18" s="804"/>
      <c r="H18" s="443"/>
      <c r="I18" s="423">
        <f>MATCH(I17,$N$24:$N$29,0)</f>
        <v>1</v>
      </c>
      <c r="J18" s="423">
        <f>MATCH(J17,$N$30:$N$32,0)</f>
        <v>1</v>
      </c>
      <c r="K18" s="423">
        <f>MATCH(K17,O33:O61,0)</f>
        <v>1</v>
      </c>
      <c r="L18" s="444"/>
      <c r="N18" s="396" t="s">
        <v>35</v>
      </c>
      <c r="O18" s="396" t="s">
        <v>37</v>
      </c>
    </row>
    <row r="19" spans="1:20">
      <c r="A19" s="445">
        <v>4</v>
      </c>
      <c r="B19" s="805" t="s">
        <v>220</v>
      </c>
      <c r="C19" s="795"/>
      <c r="D19" s="795"/>
      <c r="E19" s="806"/>
      <c r="F19" s="435" t="s">
        <v>191</v>
      </c>
      <c r="G19" s="434"/>
      <c r="L19" s="444"/>
      <c r="N19" s="411" t="s">
        <v>36</v>
      </c>
      <c r="O19" s="411" t="s">
        <v>38</v>
      </c>
    </row>
    <row r="20" spans="1:20">
      <c r="A20" s="447">
        <v>5</v>
      </c>
      <c r="B20" s="807" t="s">
        <v>221</v>
      </c>
      <c r="C20" s="808"/>
      <c r="D20" s="808"/>
      <c r="E20" s="809"/>
      <c r="F20" s="433" t="s">
        <v>192</v>
      </c>
      <c r="G20" s="448"/>
      <c r="L20" s="449"/>
      <c r="N20" s="405" t="s">
        <v>644</v>
      </c>
      <c r="O20" s="440" t="s">
        <v>38</v>
      </c>
      <c r="P20" s="441" t="s">
        <v>37</v>
      </c>
    </row>
    <row r="21" spans="1:20" ht="18" customHeight="1">
      <c r="A21" s="384" t="s">
        <v>7</v>
      </c>
      <c r="B21" s="794" t="s">
        <v>8</v>
      </c>
      <c r="C21" s="794"/>
      <c r="D21" s="794"/>
      <c r="E21" s="794"/>
      <c r="F21" s="385" t="s">
        <v>0</v>
      </c>
      <c r="G21" s="604" t="s">
        <v>6</v>
      </c>
      <c r="H21" s="604" t="s">
        <v>1</v>
      </c>
      <c r="I21" s="604" t="s">
        <v>2</v>
      </c>
      <c r="J21" s="604" t="s">
        <v>3</v>
      </c>
      <c r="K21" s="604" t="s">
        <v>4</v>
      </c>
      <c r="L21" s="388" t="s">
        <v>5</v>
      </c>
      <c r="N21" s="405" t="s">
        <v>645</v>
      </c>
      <c r="O21" s="440" t="s">
        <v>37</v>
      </c>
      <c r="P21" s="441" t="s">
        <v>38</v>
      </c>
    </row>
    <row r="22" spans="1:20" ht="16.5" customHeight="1">
      <c r="A22" s="451"/>
      <c r="B22" s="452"/>
      <c r="C22" s="452"/>
      <c r="D22" s="452"/>
      <c r="E22" s="452"/>
      <c r="F22" s="453" t="s">
        <v>392</v>
      </c>
      <c r="G22" s="452"/>
      <c r="H22" s="452"/>
      <c r="I22" s="452"/>
      <c r="J22" s="452"/>
      <c r="K22" s="452"/>
      <c r="L22" s="454"/>
      <c r="N22" s="405" t="s">
        <v>646</v>
      </c>
      <c r="O22" s="446"/>
    </row>
    <row r="23" spans="1:20" ht="16.5" customHeight="1">
      <c r="A23" s="591">
        <f>IF(ISBLANK(I23),0,1)</f>
        <v>0</v>
      </c>
      <c r="B23" s="592">
        <v>1</v>
      </c>
      <c r="C23" s="593"/>
      <c r="D23" s="593"/>
      <c r="E23" s="594"/>
      <c r="F23" s="595" t="s">
        <v>350</v>
      </c>
      <c r="G23" s="596" t="s">
        <v>46</v>
      </c>
      <c r="H23" s="168" t="s">
        <v>47</v>
      </c>
      <c r="I23" s="614"/>
      <c r="J23" s="615"/>
      <c r="K23" s="616"/>
      <c r="L23" s="810" t="s">
        <v>465</v>
      </c>
      <c r="N23" s="440">
        <v>1</v>
      </c>
      <c r="O23" s="450">
        <v>2</v>
      </c>
      <c r="P23" s="441">
        <v>3</v>
      </c>
    </row>
    <row r="24" spans="1:20" ht="15.6">
      <c r="A24" s="591">
        <f>IF(ISBLANK(I24),0,1)</f>
        <v>1</v>
      </c>
      <c r="B24" s="592">
        <v>1</v>
      </c>
      <c r="C24" s="593"/>
      <c r="D24" s="593"/>
      <c r="E24" s="594"/>
      <c r="F24" s="595" t="s">
        <v>351</v>
      </c>
      <c r="G24" s="1" t="s">
        <v>48</v>
      </c>
      <c r="H24" s="597" t="s">
        <v>34</v>
      </c>
      <c r="I24" s="614">
        <v>0.6</v>
      </c>
      <c r="J24" s="615">
        <v>0.6</v>
      </c>
      <c r="K24" s="616">
        <v>0.6</v>
      </c>
      <c r="L24" s="811"/>
      <c r="N24" s="396" t="s">
        <v>38</v>
      </c>
      <c r="O24" s="391" t="s">
        <v>38</v>
      </c>
      <c r="P24" s="391" t="s">
        <v>38</v>
      </c>
      <c r="T24" s="456"/>
    </row>
    <row r="25" spans="1:20" ht="15" customHeight="1">
      <c r="A25" s="591">
        <f>IF(ISBLANK(I25),0,1)</f>
        <v>1</v>
      </c>
      <c r="B25" s="592">
        <v>1</v>
      </c>
      <c r="C25" s="598" t="s">
        <v>50</v>
      </c>
      <c r="D25" s="598"/>
      <c r="E25" s="599"/>
      <c r="F25" s="595" t="s">
        <v>353</v>
      </c>
      <c r="G25" s="596" t="s">
        <v>51</v>
      </c>
      <c r="H25" s="168" t="s">
        <v>52</v>
      </c>
      <c r="I25" s="614">
        <v>1</v>
      </c>
      <c r="J25" s="615">
        <v>1</v>
      </c>
      <c r="K25" s="615">
        <v>1</v>
      </c>
      <c r="L25" s="812"/>
      <c r="N25" s="405" t="s">
        <v>460</v>
      </c>
    </row>
    <row r="26" spans="1:20" ht="15" customHeight="1">
      <c r="A26" s="591">
        <f>IF(ISBLANK(I26),0,1)</f>
        <v>0</v>
      </c>
      <c r="B26" s="600"/>
      <c r="C26" s="593">
        <v>2</v>
      </c>
      <c r="D26" s="593"/>
      <c r="E26" s="599"/>
      <c r="F26" s="595" t="s">
        <v>354</v>
      </c>
      <c r="G26" s="596" t="s">
        <v>53</v>
      </c>
      <c r="H26" s="168" t="s">
        <v>52</v>
      </c>
      <c r="I26" s="614"/>
      <c r="J26" s="615"/>
      <c r="K26" s="615"/>
      <c r="L26" s="460" t="s">
        <v>590</v>
      </c>
      <c r="N26" s="405" t="s">
        <v>461</v>
      </c>
    </row>
    <row r="27" spans="1:20" ht="16.5" customHeight="1">
      <c r="A27" s="591">
        <f t="shared" ref="A27:A31" si="0">IF(ISBLANK(I27),0,1)</f>
        <v>1</v>
      </c>
      <c r="B27" s="592">
        <v>1</v>
      </c>
      <c r="C27" s="598" t="s">
        <v>50</v>
      </c>
      <c r="D27" s="593"/>
      <c r="E27" s="594"/>
      <c r="F27" s="595" t="s">
        <v>359</v>
      </c>
      <c r="G27" s="596" t="s">
        <v>57</v>
      </c>
      <c r="H27" s="168" t="s">
        <v>58</v>
      </c>
      <c r="I27" s="614">
        <v>34</v>
      </c>
      <c r="J27" s="615">
        <v>34</v>
      </c>
      <c r="K27" s="615">
        <v>34</v>
      </c>
      <c r="L27" s="460" t="s">
        <v>593</v>
      </c>
      <c r="N27" s="405" t="s">
        <v>462</v>
      </c>
    </row>
    <row r="28" spans="1:20" ht="16.5" customHeight="1">
      <c r="A28" s="591">
        <f>IF(ISBLANK(I28),0,1)</f>
        <v>0</v>
      </c>
      <c r="B28" s="592"/>
      <c r="C28" s="593">
        <v>2</v>
      </c>
      <c r="D28" s="593"/>
      <c r="E28" s="594"/>
      <c r="F28" s="595" t="s">
        <v>349</v>
      </c>
      <c r="G28" s="596" t="s">
        <v>44</v>
      </c>
      <c r="H28" s="168" t="s">
        <v>45</v>
      </c>
      <c r="I28" s="614"/>
      <c r="J28" s="615"/>
      <c r="K28" s="616"/>
      <c r="L28" s="603" t="s">
        <v>465</v>
      </c>
      <c r="N28" s="405" t="s">
        <v>463</v>
      </c>
    </row>
    <row r="29" spans="1:20" ht="16.5" customHeight="1">
      <c r="A29" s="591">
        <f t="shared" si="0"/>
        <v>0</v>
      </c>
      <c r="B29" s="592">
        <v>1</v>
      </c>
      <c r="C29" s="598" t="s">
        <v>50</v>
      </c>
      <c r="D29" s="593"/>
      <c r="E29" s="599"/>
      <c r="F29" s="595" t="s">
        <v>355</v>
      </c>
      <c r="G29" s="596" t="s">
        <v>56</v>
      </c>
      <c r="H29" s="168" t="s">
        <v>52</v>
      </c>
      <c r="I29" s="614"/>
      <c r="J29" s="615"/>
      <c r="K29" s="616"/>
      <c r="L29" s="460" t="s">
        <v>591</v>
      </c>
      <c r="N29" s="411" t="s">
        <v>464</v>
      </c>
    </row>
    <row r="30" spans="1:20" ht="16.5" customHeight="1">
      <c r="A30" s="591">
        <f t="shared" si="0"/>
        <v>0</v>
      </c>
      <c r="B30" s="592"/>
      <c r="C30" s="593">
        <v>2</v>
      </c>
      <c r="D30" s="593"/>
      <c r="E30" s="599"/>
      <c r="F30" s="601" t="s">
        <v>356</v>
      </c>
      <c r="G30" s="596" t="s">
        <v>54</v>
      </c>
      <c r="H30" s="168" t="s">
        <v>52</v>
      </c>
      <c r="I30" s="614"/>
      <c r="J30" s="615"/>
      <c r="K30" s="616"/>
      <c r="L30" s="813" t="s">
        <v>465</v>
      </c>
      <c r="N30" s="396" t="s">
        <v>38</v>
      </c>
      <c r="O30" s="391" t="s">
        <v>38</v>
      </c>
      <c r="P30" s="391" t="s">
        <v>38</v>
      </c>
    </row>
    <row r="31" spans="1:20" ht="16.5" customHeight="1">
      <c r="A31" s="591">
        <f t="shared" si="0"/>
        <v>0</v>
      </c>
      <c r="B31" s="592"/>
      <c r="C31" s="593">
        <v>2</v>
      </c>
      <c r="D31" s="593"/>
      <c r="E31" s="594"/>
      <c r="F31" s="601" t="s">
        <v>357</v>
      </c>
      <c r="G31" s="596" t="s">
        <v>55</v>
      </c>
      <c r="H31" s="168" t="s">
        <v>52</v>
      </c>
      <c r="I31" s="614"/>
      <c r="J31" s="615"/>
      <c r="K31" s="616"/>
      <c r="L31" s="814"/>
      <c r="N31" s="405" t="s">
        <v>41</v>
      </c>
    </row>
    <row r="32" spans="1:20" ht="16.5" customHeight="1">
      <c r="A32" s="591">
        <f>IF(ISBLANK(I32),0,1)</f>
        <v>1</v>
      </c>
      <c r="B32" s="592">
        <v>1</v>
      </c>
      <c r="C32" s="598" t="s">
        <v>727</v>
      </c>
      <c r="D32" s="598"/>
      <c r="E32" s="594"/>
      <c r="F32" s="595" t="s">
        <v>358</v>
      </c>
      <c r="G32" s="596" t="s">
        <v>59</v>
      </c>
      <c r="H32" s="168" t="s">
        <v>60</v>
      </c>
      <c r="I32" s="614">
        <v>14.2</v>
      </c>
      <c r="J32" s="615">
        <v>14.2</v>
      </c>
      <c r="K32" s="616">
        <v>14.2</v>
      </c>
      <c r="L32" s="460" t="s">
        <v>592</v>
      </c>
      <c r="N32" s="411" t="s">
        <v>42</v>
      </c>
    </row>
    <row r="33" spans="1:16" ht="16.5" customHeight="1">
      <c r="A33" s="675">
        <f>IF(ISBLANK(I33),0,1)</f>
        <v>1</v>
      </c>
      <c r="B33" s="676">
        <v>1</v>
      </c>
      <c r="C33" s="677" t="s">
        <v>727</v>
      </c>
      <c r="D33" s="677"/>
      <c r="E33" s="678"/>
      <c r="F33" s="679" t="s">
        <v>417</v>
      </c>
      <c r="G33" s="680" t="s">
        <v>232</v>
      </c>
      <c r="H33" s="681" t="s">
        <v>32</v>
      </c>
      <c r="I33" s="682">
        <v>30</v>
      </c>
      <c r="J33" s="683">
        <v>30</v>
      </c>
      <c r="K33" s="684">
        <v>30</v>
      </c>
      <c r="L33" s="685" t="s">
        <v>728</v>
      </c>
      <c r="N33" s="391" t="s">
        <v>38</v>
      </c>
      <c r="O33" s="396" t="s">
        <v>38</v>
      </c>
      <c r="P33" s="391" t="s">
        <v>38</v>
      </c>
    </row>
    <row r="34" spans="1:16" ht="16.5" customHeight="1">
      <c r="A34" s="451"/>
      <c r="B34" s="452"/>
      <c r="C34" s="452"/>
      <c r="D34" s="452"/>
      <c r="E34" s="452"/>
      <c r="F34" s="453" t="s">
        <v>393</v>
      </c>
      <c r="G34" s="452"/>
      <c r="H34" s="452"/>
      <c r="I34" s="617"/>
      <c r="J34" s="617"/>
      <c r="K34" s="617"/>
      <c r="L34" s="454"/>
      <c r="O34" s="405" t="s">
        <v>647</v>
      </c>
    </row>
    <row r="35" spans="1:16" ht="16.5" customHeight="1">
      <c r="A35" s="398">
        <f>IF(ISBLANK(I35),0,1)</f>
        <v>1</v>
      </c>
      <c r="B35" s="608">
        <v>1</v>
      </c>
      <c r="C35" s="609"/>
      <c r="D35" s="609"/>
      <c r="E35" s="610"/>
      <c r="F35" s="455" t="s">
        <v>352</v>
      </c>
      <c r="G35" s="403" t="s">
        <v>49</v>
      </c>
      <c r="H35" s="457" t="s">
        <v>34</v>
      </c>
      <c r="I35" s="614">
        <v>0.6</v>
      </c>
      <c r="J35" s="615">
        <v>0.6</v>
      </c>
      <c r="K35" s="616">
        <v>0.6</v>
      </c>
      <c r="L35" s="444" t="s">
        <v>465</v>
      </c>
      <c r="O35" s="405" t="s">
        <v>648</v>
      </c>
    </row>
    <row r="36" spans="1:16" ht="16.5" customHeight="1">
      <c r="A36" s="675">
        <f>IF(ISBLANK(I36),0,1)</f>
        <v>1</v>
      </c>
      <c r="B36" s="676">
        <v>1</v>
      </c>
      <c r="C36" s="677" t="s">
        <v>727</v>
      </c>
      <c r="D36" s="677"/>
      <c r="E36" s="678"/>
      <c r="F36" s="687" t="s">
        <v>450</v>
      </c>
      <c r="G36" s="680" t="s">
        <v>291</v>
      </c>
      <c r="H36" s="681" t="s">
        <v>32</v>
      </c>
      <c r="I36" s="682">
        <v>30</v>
      </c>
      <c r="J36" s="683">
        <v>30</v>
      </c>
      <c r="K36" s="684">
        <v>30</v>
      </c>
      <c r="L36" s="685" t="s">
        <v>728</v>
      </c>
      <c r="O36" s="405" t="s">
        <v>649</v>
      </c>
    </row>
    <row r="37" spans="1:16" ht="16.5" customHeight="1">
      <c r="A37" s="398">
        <f>IF(ISBLANK(I37),0,1)</f>
        <v>0</v>
      </c>
      <c r="B37" s="608">
        <v>1</v>
      </c>
      <c r="C37" s="458" t="s">
        <v>50</v>
      </c>
      <c r="D37" s="609"/>
      <c r="E37" s="610"/>
      <c r="F37" s="455" t="s">
        <v>360</v>
      </c>
      <c r="G37" s="612" t="s">
        <v>66</v>
      </c>
      <c r="H37" s="613" t="s">
        <v>67</v>
      </c>
      <c r="I37" s="614"/>
      <c r="J37" s="615"/>
      <c r="K37" s="616"/>
      <c r="L37" s="460" t="s">
        <v>594</v>
      </c>
      <c r="O37" s="405" t="s">
        <v>650</v>
      </c>
    </row>
    <row r="38" spans="1:16" ht="16.5" customHeight="1">
      <c r="A38" s="398">
        <f>IF(ISBLANK(I38),0,1)</f>
        <v>1</v>
      </c>
      <c r="B38" s="608"/>
      <c r="C38" s="609">
        <v>2</v>
      </c>
      <c r="D38" s="458" t="s">
        <v>50</v>
      </c>
      <c r="E38" s="610"/>
      <c r="F38" s="455" t="s">
        <v>361</v>
      </c>
      <c r="G38" s="612" t="s">
        <v>68</v>
      </c>
      <c r="H38" s="613" t="s">
        <v>60</v>
      </c>
      <c r="I38" s="614">
        <v>14.2</v>
      </c>
      <c r="J38" s="615">
        <v>14.2</v>
      </c>
      <c r="K38" s="616">
        <v>14.2</v>
      </c>
      <c r="L38" s="460" t="s">
        <v>595</v>
      </c>
      <c r="O38" s="405" t="s">
        <v>651</v>
      </c>
    </row>
    <row r="39" spans="1:16" ht="16.5" customHeight="1">
      <c r="A39" s="398">
        <f t="shared" ref="A39:A43" si="1">IF(ISBLANK(I39),0,1)</f>
        <v>0</v>
      </c>
      <c r="B39" s="608"/>
      <c r="C39" s="609">
        <v>2</v>
      </c>
      <c r="D39" s="458" t="s">
        <v>50</v>
      </c>
      <c r="E39" s="610"/>
      <c r="F39" s="462" t="s">
        <v>362</v>
      </c>
      <c r="G39" s="612" t="s">
        <v>69</v>
      </c>
      <c r="H39" s="613" t="s">
        <v>70</v>
      </c>
      <c r="I39" s="614"/>
      <c r="J39" s="615"/>
      <c r="K39" s="616"/>
      <c r="L39" s="460" t="s">
        <v>596</v>
      </c>
      <c r="O39" s="405" t="s">
        <v>652</v>
      </c>
    </row>
    <row r="40" spans="1:16" ht="16.5" customHeight="1">
      <c r="A40" s="398">
        <f t="shared" si="1"/>
        <v>1</v>
      </c>
      <c r="B40" s="608"/>
      <c r="C40" s="609"/>
      <c r="D40" s="609">
        <v>3</v>
      </c>
      <c r="E40" s="610"/>
      <c r="F40" s="455" t="s">
        <v>363</v>
      </c>
      <c r="G40" s="464" t="s">
        <v>71</v>
      </c>
      <c r="H40" s="613" t="s">
        <v>72</v>
      </c>
      <c r="I40" s="614">
        <v>150</v>
      </c>
      <c r="J40" s="615">
        <v>150</v>
      </c>
      <c r="K40" s="616">
        <v>150</v>
      </c>
      <c r="L40" s="463"/>
      <c r="O40" s="405" t="s">
        <v>653</v>
      </c>
    </row>
    <row r="41" spans="1:16" ht="16.5" customHeight="1">
      <c r="A41" s="398">
        <f t="shared" si="1"/>
        <v>0</v>
      </c>
      <c r="B41" s="608"/>
      <c r="C41" s="609"/>
      <c r="D41" s="609">
        <v>3</v>
      </c>
      <c r="E41" s="465" t="s">
        <v>50</v>
      </c>
      <c r="F41" s="462" t="s">
        <v>364</v>
      </c>
      <c r="G41" s="464" t="s">
        <v>73</v>
      </c>
      <c r="H41" s="613" t="s">
        <v>72</v>
      </c>
      <c r="I41" s="614"/>
      <c r="J41" s="615"/>
      <c r="K41" s="616"/>
      <c r="L41" s="460" t="s">
        <v>597</v>
      </c>
      <c r="O41" s="405" t="s">
        <v>654</v>
      </c>
    </row>
    <row r="42" spans="1:16" ht="16.5" customHeight="1">
      <c r="A42" s="398">
        <f t="shared" si="1"/>
        <v>1</v>
      </c>
      <c r="B42" s="608"/>
      <c r="C42" s="609"/>
      <c r="D42" s="609"/>
      <c r="E42" s="610">
        <v>4</v>
      </c>
      <c r="F42" s="455" t="s">
        <v>365</v>
      </c>
      <c r="G42" s="612" t="s">
        <v>74</v>
      </c>
      <c r="H42" s="613" t="s">
        <v>52</v>
      </c>
      <c r="I42" s="614">
        <v>0.5</v>
      </c>
      <c r="J42" s="615">
        <v>0.5</v>
      </c>
      <c r="K42" s="616">
        <v>0.5</v>
      </c>
      <c r="L42" s="463"/>
      <c r="O42" s="405" t="s">
        <v>655</v>
      </c>
    </row>
    <row r="43" spans="1:16" ht="16.5" customHeight="1">
      <c r="A43" s="398">
        <f t="shared" si="1"/>
        <v>1</v>
      </c>
      <c r="B43" s="608"/>
      <c r="C43" s="609"/>
      <c r="D43" s="609"/>
      <c r="E43" s="610">
        <v>4</v>
      </c>
      <c r="F43" s="455" t="s">
        <v>366</v>
      </c>
      <c r="G43" s="612" t="s">
        <v>75</v>
      </c>
      <c r="H43" s="613" t="s">
        <v>52</v>
      </c>
      <c r="I43" s="614">
        <v>0.5</v>
      </c>
      <c r="J43" s="615">
        <v>0.5</v>
      </c>
      <c r="K43" s="616">
        <v>0.5</v>
      </c>
      <c r="L43" s="463"/>
      <c r="O43" s="405" t="s">
        <v>656</v>
      </c>
    </row>
    <row r="44" spans="1:16" ht="18" customHeight="1">
      <c r="A44" s="384" t="s">
        <v>7</v>
      </c>
      <c r="B44" s="784" t="s">
        <v>8</v>
      </c>
      <c r="C44" s="784"/>
      <c r="D44" s="784"/>
      <c r="E44" s="784"/>
      <c r="F44" s="385" t="s">
        <v>76</v>
      </c>
      <c r="G44" s="604" t="s">
        <v>6</v>
      </c>
      <c r="H44" s="604" t="s">
        <v>1</v>
      </c>
      <c r="I44" s="662" t="s">
        <v>2</v>
      </c>
      <c r="J44" s="662" t="s">
        <v>3</v>
      </c>
      <c r="K44" s="662" t="s">
        <v>4</v>
      </c>
      <c r="L44" s="388" t="s">
        <v>5</v>
      </c>
      <c r="O44" s="405" t="s">
        <v>657</v>
      </c>
    </row>
    <row r="45" spans="1:16" ht="16.5" customHeight="1">
      <c r="A45" s="451"/>
      <c r="B45" s="452"/>
      <c r="C45" s="452"/>
      <c r="D45" s="452"/>
      <c r="E45" s="452"/>
      <c r="F45" s="453" t="s">
        <v>394</v>
      </c>
      <c r="G45" s="452"/>
      <c r="H45" s="452"/>
      <c r="I45" s="452"/>
      <c r="J45" s="452"/>
      <c r="K45" s="452"/>
      <c r="L45" s="454"/>
      <c r="O45" s="405" t="s">
        <v>658</v>
      </c>
    </row>
    <row r="46" spans="1:16" ht="16.5" customHeight="1">
      <c r="A46" s="398">
        <f>IF(ISBLANK(I46),0,1)</f>
        <v>1</v>
      </c>
      <c r="B46" s="608">
        <v>1</v>
      </c>
      <c r="C46" s="458" t="s">
        <v>50</v>
      </c>
      <c r="D46" s="458"/>
      <c r="E46" s="459"/>
      <c r="F46" s="455" t="s">
        <v>613</v>
      </c>
      <c r="G46" s="612" t="s">
        <v>660</v>
      </c>
      <c r="H46" s="613" t="s">
        <v>52</v>
      </c>
      <c r="I46" s="721">
        <v>2.9</v>
      </c>
      <c r="J46" s="722">
        <v>4.75</v>
      </c>
      <c r="K46" s="723">
        <v>1</v>
      </c>
      <c r="L46" s="460" t="s">
        <v>598</v>
      </c>
      <c r="O46" s="405" t="s">
        <v>659</v>
      </c>
    </row>
    <row r="47" spans="1:16" ht="16.5" customHeight="1">
      <c r="A47" s="398">
        <f t="shared" ref="A47:A116" si="2">IF(ISBLANK(I47),0,1)</f>
        <v>0</v>
      </c>
      <c r="B47" s="461"/>
      <c r="C47" s="609">
        <v>2</v>
      </c>
      <c r="D47" s="609"/>
      <c r="E47" s="459"/>
      <c r="F47" s="455" t="s">
        <v>614</v>
      </c>
      <c r="G47" s="612" t="s">
        <v>77</v>
      </c>
      <c r="H47" s="613" t="s">
        <v>52</v>
      </c>
      <c r="I47" s="614"/>
      <c r="J47" s="615"/>
      <c r="K47" s="616"/>
      <c r="L47" s="460" t="s">
        <v>599</v>
      </c>
      <c r="O47" s="405" t="s">
        <v>661</v>
      </c>
    </row>
    <row r="48" spans="1:16" ht="16.5" customHeight="1">
      <c r="A48" s="398">
        <f t="shared" si="2"/>
        <v>0</v>
      </c>
      <c r="B48" s="608">
        <v>1</v>
      </c>
      <c r="C48" s="458" t="s">
        <v>50</v>
      </c>
      <c r="D48" s="466"/>
      <c r="E48" s="459"/>
      <c r="F48" s="455" t="s">
        <v>367</v>
      </c>
      <c r="G48" s="467" t="s">
        <v>79</v>
      </c>
      <c r="H48" s="468" t="s">
        <v>58</v>
      </c>
      <c r="I48" s="614"/>
      <c r="J48" s="615"/>
      <c r="K48" s="616"/>
      <c r="L48" s="469" t="s">
        <v>600</v>
      </c>
      <c r="O48" s="405" t="s">
        <v>662</v>
      </c>
    </row>
    <row r="49" spans="1:15" ht="16.5" customHeight="1">
      <c r="A49" s="398">
        <f t="shared" si="2"/>
        <v>1</v>
      </c>
      <c r="B49" s="608"/>
      <c r="C49" s="609">
        <v>2</v>
      </c>
      <c r="D49" s="466"/>
      <c r="E49" s="459"/>
      <c r="F49" s="455" t="s">
        <v>368</v>
      </c>
      <c r="G49" s="467" t="s">
        <v>80</v>
      </c>
      <c r="H49" s="468" t="s">
        <v>45</v>
      </c>
      <c r="I49" s="614">
        <v>1</v>
      </c>
      <c r="J49" s="615">
        <v>1</v>
      </c>
      <c r="K49" s="616">
        <v>2</v>
      </c>
      <c r="L49" s="444"/>
      <c r="O49" s="405" t="s">
        <v>663</v>
      </c>
    </row>
    <row r="50" spans="1:15" ht="16.5" customHeight="1">
      <c r="A50" s="398">
        <f t="shared" si="2"/>
        <v>1</v>
      </c>
      <c r="B50" s="608"/>
      <c r="C50" s="609">
        <v>2</v>
      </c>
      <c r="D50" s="458" t="s">
        <v>50</v>
      </c>
      <c r="E50" s="610"/>
      <c r="F50" s="455" t="s">
        <v>369</v>
      </c>
      <c r="G50" s="467" t="s">
        <v>81</v>
      </c>
      <c r="H50" s="468" t="s">
        <v>52</v>
      </c>
      <c r="I50" s="669">
        <v>0.5</v>
      </c>
      <c r="J50" s="670">
        <v>0.5</v>
      </c>
      <c r="K50" s="671">
        <v>0.5</v>
      </c>
      <c r="L50" s="469" t="s">
        <v>601</v>
      </c>
      <c r="O50" s="405" t="s">
        <v>664</v>
      </c>
    </row>
    <row r="51" spans="1:15" ht="16.5" customHeight="1">
      <c r="A51" s="398">
        <f t="shared" si="2"/>
        <v>0</v>
      </c>
      <c r="B51" s="608"/>
      <c r="C51" s="609"/>
      <c r="D51" s="609">
        <v>3</v>
      </c>
      <c r="E51" s="610"/>
      <c r="F51" s="455" t="s">
        <v>370</v>
      </c>
      <c r="G51" s="467" t="s">
        <v>85</v>
      </c>
      <c r="H51" s="468" t="s">
        <v>52</v>
      </c>
      <c r="I51" s="614"/>
      <c r="J51" s="615"/>
      <c r="K51" s="616"/>
      <c r="L51" s="463"/>
      <c r="O51" s="405" t="s">
        <v>710</v>
      </c>
    </row>
    <row r="52" spans="1:15" ht="16.5" customHeight="1">
      <c r="A52" s="398">
        <f t="shared" si="2"/>
        <v>0</v>
      </c>
      <c r="B52" s="608"/>
      <c r="C52" s="609"/>
      <c r="D52" s="609">
        <v>3</v>
      </c>
      <c r="E52" s="465" t="s">
        <v>50</v>
      </c>
      <c r="F52" s="455" t="s">
        <v>371</v>
      </c>
      <c r="G52" s="467" t="s">
        <v>86</v>
      </c>
      <c r="H52" s="468" t="s">
        <v>52</v>
      </c>
      <c r="I52" s="614"/>
      <c r="J52" s="615"/>
      <c r="K52" s="616"/>
      <c r="L52" s="469" t="s">
        <v>602</v>
      </c>
      <c r="O52" s="405" t="s">
        <v>711</v>
      </c>
    </row>
    <row r="53" spans="1:15" ht="16.5" customHeight="1">
      <c r="A53" s="398">
        <f t="shared" si="2"/>
        <v>0</v>
      </c>
      <c r="B53" s="608"/>
      <c r="C53" s="609"/>
      <c r="D53" s="609"/>
      <c r="E53" s="610">
        <v>4</v>
      </c>
      <c r="F53" s="470" t="s">
        <v>83</v>
      </c>
      <c r="G53" s="467" t="s">
        <v>84</v>
      </c>
      <c r="H53" s="471" t="s">
        <v>34</v>
      </c>
      <c r="I53" s="614"/>
      <c r="J53" s="615"/>
      <c r="K53" s="616"/>
      <c r="L53" s="463"/>
      <c r="O53" s="405" t="s">
        <v>712</v>
      </c>
    </row>
    <row r="54" spans="1:15" ht="16.5" customHeight="1">
      <c r="A54" s="398">
        <f>IF(ISBLANK(I54),0,1)</f>
        <v>1</v>
      </c>
      <c r="B54" s="608"/>
      <c r="C54" s="609">
        <v>2</v>
      </c>
      <c r="D54" s="609"/>
      <c r="E54" s="610"/>
      <c r="F54" s="470" t="s">
        <v>372</v>
      </c>
      <c r="G54" s="467" t="s">
        <v>82</v>
      </c>
      <c r="H54" s="468" t="s">
        <v>60</v>
      </c>
      <c r="I54" s="669">
        <v>1.9</v>
      </c>
      <c r="J54" s="670">
        <v>1.9</v>
      </c>
      <c r="K54" s="671">
        <v>1.9</v>
      </c>
      <c r="L54" s="463"/>
      <c r="O54" s="405" t="s">
        <v>713</v>
      </c>
    </row>
    <row r="55" spans="1:15" ht="16.5" customHeight="1">
      <c r="A55" s="451"/>
      <c r="B55" s="452"/>
      <c r="C55" s="452"/>
      <c r="D55" s="452"/>
      <c r="E55" s="452"/>
      <c r="F55" s="453" t="s">
        <v>395</v>
      </c>
      <c r="G55" s="452"/>
      <c r="H55" s="452"/>
      <c r="I55" s="617"/>
      <c r="J55" s="617"/>
      <c r="K55" s="617"/>
      <c r="L55" s="454"/>
      <c r="O55" s="405" t="s">
        <v>714</v>
      </c>
    </row>
    <row r="56" spans="1:15" ht="16.5" customHeight="1">
      <c r="A56" s="398">
        <f>IF(ISBLANK(I56),0,1)</f>
        <v>1</v>
      </c>
      <c r="B56" s="608">
        <v>1</v>
      </c>
      <c r="C56" s="458" t="s">
        <v>50</v>
      </c>
      <c r="D56" s="458"/>
      <c r="E56" s="459"/>
      <c r="F56" s="455" t="s">
        <v>615</v>
      </c>
      <c r="G56" s="612" t="s">
        <v>660</v>
      </c>
      <c r="H56" s="613" t="s">
        <v>52</v>
      </c>
      <c r="I56" s="721">
        <v>2.9</v>
      </c>
      <c r="J56" s="722">
        <v>4.75</v>
      </c>
      <c r="K56" s="723">
        <v>1</v>
      </c>
      <c r="L56" s="460" t="s">
        <v>598</v>
      </c>
      <c r="O56" s="405" t="s">
        <v>715</v>
      </c>
    </row>
    <row r="57" spans="1:15" ht="16.5" customHeight="1">
      <c r="A57" s="398">
        <f t="shared" ref="A57" si="3">IF(ISBLANK(I57),0,1)</f>
        <v>0</v>
      </c>
      <c r="B57" s="461"/>
      <c r="C57" s="609">
        <v>2</v>
      </c>
      <c r="D57" s="609"/>
      <c r="E57" s="459"/>
      <c r="F57" s="455" t="s">
        <v>616</v>
      </c>
      <c r="G57" s="612" t="s">
        <v>618</v>
      </c>
      <c r="H57" s="613" t="s">
        <v>52</v>
      </c>
      <c r="I57" s="614"/>
      <c r="J57" s="615"/>
      <c r="K57" s="616"/>
      <c r="L57" s="460" t="s">
        <v>599</v>
      </c>
      <c r="O57" s="405" t="s">
        <v>716</v>
      </c>
    </row>
    <row r="58" spans="1:15" ht="16.5" customHeight="1">
      <c r="A58" s="398">
        <f t="shared" si="2"/>
        <v>0</v>
      </c>
      <c r="B58" s="608">
        <v>1</v>
      </c>
      <c r="C58" s="458" t="s">
        <v>50</v>
      </c>
      <c r="D58" s="609"/>
      <c r="E58" s="610"/>
      <c r="F58" s="472" t="s">
        <v>373</v>
      </c>
      <c r="G58" s="467" t="s">
        <v>87</v>
      </c>
      <c r="H58" s="468" t="s">
        <v>67</v>
      </c>
      <c r="I58" s="669"/>
      <c r="J58" s="670"/>
      <c r="K58" s="671"/>
      <c r="L58" s="460" t="s">
        <v>603</v>
      </c>
      <c r="O58" s="405" t="s">
        <v>717</v>
      </c>
    </row>
    <row r="59" spans="1:15" ht="16.5" customHeight="1">
      <c r="A59" s="398">
        <f t="shared" si="2"/>
        <v>1</v>
      </c>
      <c r="B59" s="608"/>
      <c r="C59" s="609">
        <v>2</v>
      </c>
      <c r="D59" s="609"/>
      <c r="E59" s="610"/>
      <c r="F59" s="470" t="s">
        <v>374</v>
      </c>
      <c r="G59" s="467" t="s">
        <v>88</v>
      </c>
      <c r="H59" s="468" t="s">
        <v>60</v>
      </c>
      <c r="I59" s="669">
        <v>1.9</v>
      </c>
      <c r="J59" s="670">
        <v>1.9</v>
      </c>
      <c r="K59" s="671">
        <v>1.9</v>
      </c>
      <c r="L59" s="463"/>
      <c r="O59" s="405" t="s">
        <v>718</v>
      </c>
    </row>
    <row r="60" spans="1:15" ht="16.5" customHeight="1">
      <c r="A60" s="398">
        <f t="shared" si="2"/>
        <v>0</v>
      </c>
      <c r="B60" s="608"/>
      <c r="C60" s="609">
        <v>2</v>
      </c>
      <c r="D60" s="458" t="s">
        <v>50</v>
      </c>
      <c r="E60" s="610"/>
      <c r="F60" s="472" t="s">
        <v>375</v>
      </c>
      <c r="G60" s="467" t="s">
        <v>89</v>
      </c>
      <c r="H60" s="468" t="s">
        <v>70</v>
      </c>
      <c r="I60" s="614"/>
      <c r="J60" s="615"/>
      <c r="K60" s="616"/>
      <c r="L60" s="460" t="s">
        <v>604</v>
      </c>
      <c r="O60" s="405" t="s">
        <v>719</v>
      </c>
    </row>
    <row r="61" spans="1:15" ht="16.5" customHeight="1">
      <c r="A61" s="398">
        <f t="shared" si="2"/>
        <v>1</v>
      </c>
      <c r="B61" s="473"/>
      <c r="C61" s="466"/>
      <c r="D61" s="609">
        <v>3</v>
      </c>
      <c r="E61" s="610"/>
      <c r="F61" s="470" t="s">
        <v>376</v>
      </c>
      <c r="G61" s="474" t="s">
        <v>90</v>
      </c>
      <c r="H61" s="468" t="s">
        <v>72</v>
      </c>
      <c r="I61" s="614">
        <v>290</v>
      </c>
      <c r="J61" s="615">
        <v>290</v>
      </c>
      <c r="K61" s="616">
        <v>290</v>
      </c>
      <c r="L61" s="463"/>
      <c r="O61" s="411" t="s">
        <v>720</v>
      </c>
    </row>
    <row r="62" spans="1:15" ht="16.5" customHeight="1">
      <c r="A62" s="398">
        <f t="shared" si="2"/>
        <v>0</v>
      </c>
      <c r="B62" s="608"/>
      <c r="C62" s="609"/>
      <c r="D62" s="609">
        <v>3</v>
      </c>
      <c r="E62" s="465" t="s">
        <v>50</v>
      </c>
      <c r="F62" s="472" t="s">
        <v>377</v>
      </c>
      <c r="G62" s="474" t="s">
        <v>91</v>
      </c>
      <c r="H62" s="475" t="s">
        <v>72</v>
      </c>
      <c r="I62" s="614"/>
      <c r="J62" s="615"/>
      <c r="K62" s="616"/>
      <c r="L62" s="460" t="s">
        <v>605</v>
      </c>
    </row>
    <row r="63" spans="1:15" ht="16.5" customHeight="1">
      <c r="A63" s="398">
        <f t="shared" si="2"/>
        <v>1</v>
      </c>
      <c r="B63" s="608"/>
      <c r="C63" s="609"/>
      <c r="D63" s="609"/>
      <c r="E63" s="610">
        <v>4</v>
      </c>
      <c r="F63" s="470" t="s">
        <v>378</v>
      </c>
      <c r="G63" s="467" t="s">
        <v>96</v>
      </c>
      <c r="H63" s="468" t="s">
        <v>52</v>
      </c>
      <c r="I63" s="614">
        <v>0.5</v>
      </c>
      <c r="J63" s="615">
        <v>0.5</v>
      </c>
      <c r="K63" s="616">
        <v>0.5</v>
      </c>
      <c r="L63" s="463"/>
    </row>
    <row r="64" spans="1:15" ht="16.5" customHeight="1">
      <c r="A64" s="398">
        <f t="shared" si="2"/>
        <v>0</v>
      </c>
      <c r="B64" s="608"/>
      <c r="C64" s="609"/>
      <c r="D64" s="609"/>
      <c r="E64" s="610">
        <v>4</v>
      </c>
      <c r="F64" s="470" t="s">
        <v>379</v>
      </c>
      <c r="G64" s="467" t="s">
        <v>97</v>
      </c>
      <c r="H64" s="468" t="s">
        <v>72</v>
      </c>
      <c r="I64" s="614"/>
      <c r="J64" s="615"/>
      <c r="K64" s="616"/>
      <c r="L64" s="463"/>
    </row>
    <row r="65" spans="1:16" ht="16.5" customHeight="1">
      <c r="A65" s="398">
        <f t="shared" si="2"/>
        <v>0</v>
      </c>
      <c r="B65" s="608"/>
      <c r="C65" s="609"/>
      <c r="D65" s="609"/>
      <c r="E65" s="610">
        <v>4</v>
      </c>
      <c r="F65" s="470" t="s">
        <v>380</v>
      </c>
      <c r="G65" s="467" t="s">
        <v>98</v>
      </c>
      <c r="H65" s="468" t="s">
        <v>52</v>
      </c>
      <c r="I65" s="614"/>
      <c r="J65" s="615"/>
      <c r="K65" s="616"/>
      <c r="L65" s="463"/>
    </row>
    <row r="66" spans="1:16" ht="16.5" customHeight="1">
      <c r="A66" s="398">
        <f t="shared" si="2"/>
        <v>0</v>
      </c>
      <c r="B66" s="608"/>
      <c r="C66" s="609"/>
      <c r="D66" s="609"/>
      <c r="E66" s="610">
        <v>4</v>
      </c>
      <c r="F66" s="470" t="s">
        <v>381</v>
      </c>
      <c r="G66" s="467" t="s">
        <v>99</v>
      </c>
      <c r="H66" s="468" t="s">
        <v>72</v>
      </c>
      <c r="I66" s="614"/>
      <c r="J66" s="615"/>
      <c r="K66" s="616"/>
      <c r="L66" s="463"/>
    </row>
    <row r="67" spans="1:16" ht="16.5" customHeight="1">
      <c r="A67" s="398">
        <f t="shared" si="2"/>
        <v>1</v>
      </c>
      <c r="B67" s="608"/>
      <c r="C67" s="609"/>
      <c r="D67" s="609"/>
      <c r="E67" s="610">
        <v>4</v>
      </c>
      <c r="F67" s="470" t="s">
        <v>382</v>
      </c>
      <c r="G67" s="467" t="s">
        <v>92</v>
      </c>
      <c r="H67" s="468" t="s">
        <v>52</v>
      </c>
      <c r="I67" s="614">
        <v>3</v>
      </c>
      <c r="J67" s="615">
        <v>3</v>
      </c>
      <c r="K67" s="616">
        <v>3</v>
      </c>
      <c r="L67" s="463"/>
    </row>
    <row r="68" spans="1:16" ht="16.5" customHeight="1">
      <c r="A68" s="398">
        <f t="shared" si="2"/>
        <v>0</v>
      </c>
      <c r="B68" s="608"/>
      <c r="C68" s="609">
        <v>2</v>
      </c>
      <c r="D68" s="458" t="s">
        <v>50</v>
      </c>
      <c r="E68" s="610"/>
      <c r="F68" s="472" t="s">
        <v>383</v>
      </c>
      <c r="G68" s="474" t="s">
        <v>93</v>
      </c>
      <c r="H68" s="475" t="s">
        <v>52</v>
      </c>
      <c r="I68" s="614"/>
      <c r="J68" s="615"/>
      <c r="K68" s="616"/>
      <c r="L68" s="460" t="s">
        <v>606</v>
      </c>
    </row>
    <row r="69" spans="1:16" ht="16.5" customHeight="1">
      <c r="A69" s="476">
        <f t="shared" si="2"/>
        <v>0</v>
      </c>
      <c r="B69" s="477"/>
      <c r="C69" s="478"/>
      <c r="D69" s="478">
        <v>3</v>
      </c>
      <c r="E69" s="479"/>
      <c r="F69" s="480" t="s">
        <v>94</v>
      </c>
      <c r="G69" s="408" t="s">
        <v>95</v>
      </c>
      <c r="H69" s="481" t="s">
        <v>34</v>
      </c>
      <c r="I69" s="663"/>
      <c r="J69" s="664"/>
      <c r="K69" s="665"/>
      <c r="L69" s="606"/>
    </row>
    <row r="70" spans="1:16" ht="18" customHeight="1">
      <c r="A70" s="384" t="s">
        <v>7</v>
      </c>
      <c r="B70" s="794" t="s">
        <v>8</v>
      </c>
      <c r="C70" s="794"/>
      <c r="D70" s="794"/>
      <c r="E70" s="794"/>
      <c r="F70" s="484" t="s">
        <v>100</v>
      </c>
      <c r="G70" s="604" t="s">
        <v>6</v>
      </c>
      <c r="H70" s="604" t="s">
        <v>1</v>
      </c>
      <c r="I70" s="662" t="s">
        <v>2</v>
      </c>
      <c r="J70" s="662" t="s">
        <v>3</v>
      </c>
      <c r="K70" s="662" t="s">
        <v>4</v>
      </c>
      <c r="L70" s="388" t="s">
        <v>5</v>
      </c>
    </row>
    <row r="71" spans="1:16" ht="16.5" customHeight="1">
      <c r="A71" s="485">
        <f t="shared" si="2"/>
        <v>0</v>
      </c>
      <c r="B71" s="486">
        <v>1</v>
      </c>
      <c r="C71" s="487" t="s">
        <v>50</v>
      </c>
      <c r="D71" s="488"/>
      <c r="E71" s="489"/>
      <c r="F71" s="490" t="s">
        <v>706</v>
      </c>
      <c r="G71" s="491" t="s">
        <v>61</v>
      </c>
      <c r="H71" s="492" t="s">
        <v>52</v>
      </c>
      <c r="I71" s="493"/>
      <c r="J71" s="587"/>
      <c r="K71" s="494"/>
      <c r="L71" s="495" t="s">
        <v>607</v>
      </c>
    </row>
    <row r="72" spans="1:16" ht="16.5" customHeight="1">
      <c r="A72" s="398">
        <f t="shared" si="2"/>
        <v>0</v>
      </c>
      <c r="B72" s="608">
        <v>1</v>
      </c>
      <c r="C72" s="496" t="s">
        <v>50</v>
      </c>
      <c r="D72" s="609"/>
      <c r="E72" s="610"/>
      <c r="F72" s="470" t="s">
        <v>707</v>
      </c>
      <c r="G72" s="467" t="s">
        <v>62</v>
      </c>
      <c r="H72" s="468" t="s">
        <v>52</v>
      </c>
      <c r="I72" s="493"/>
      <c r="J72" s="587"/>
      <c r="K72" s="494"/>
      <c r="L72" s="497" t="s">
        <v>607</v>
      </c>
      <c r="N72"/>
      <c r="O72"/>
      <c r="P72"/>
    </row>
    <row r="73" spans="1:16" ht="16.5" customHeight="1">
      <c r="A73" s="398">
        <f t="shared" si="2"/>
        <v>1</v>
      </c>
      <c r="B73" s="608"/>
      <c r="C73" s="609">
        <v>2</v>
      </c>
      <c r="D73" s="609"/>
      <c r="E73" s="610"/>
      <c r="F73" s="470" t="s">
        <v>384</v>
      </c>
      <c r="G73" s="498" t="s">
        <v>63</v>
      </c>
      <c r="H73" s="468" t="s">
        <v>32</v>
      </c>
      <c r="I73" s="714">
        <v>0</v>
      </c>
      <c r="J73" s="715">
        <v>0</v>
      </c>
      <c r="K73" s="716">
        <v>0</v>
      </c>
      <c r="L73" s="499" t="s">
        <v>465</v>
      </c>
      <c r="N73"/>
      <c r="O73"/>
      <c r="P73"/>
    </row>
    <row r="74" spans="1:16" customFormat="1" ht="16.5" customHeight="1">
      <c r="A74" s="675">
        <f t="shared" si="2"/>
        <v>0</v>
      </c>
      <c r="B74" s="676">
        <v>1</v>
      </c>
      <c r="C74" s="688" t="s">
        <v>50</v>
      </c>
      <c r="D74" s="689"/>
      <c r="E74" s="678"/>
      <c r="F74" s="690" t="s">
        <v>708</v>
      </c>
      <c r="G74" s="691" t="s">
        <v>693</v>
      </c>
      <c r="H74" s="692" t="s">
        <v>52</v>
      </c>
      <c r="I74" s="693"/>
      <c r="J74" s="694"/>
      <c r="K74" s="695"/>
      <c r="L74" s="696"/>
    </row>
    <row r="75" spans="1:16" customFormat="1" ht="16.5" customHeight="1">
      <c r="A75" s="675">
        <f t="shared" si="2"/>
        <v>0</v>
      </c>
      <c r="B75" s="676">
        <v>1</v>
      </c>
      <c r="C75" s="688" t="s">
        <v>50</v>
      </c>
      <c r="D75" s="689"/>
      <c r="E75" s="678"/>
      <c r="F75" s="690" t="s">
        <v>709</v>
      </c>
      <c r="G75" s="691" t="s">
        <v>694</v>
      </c>
      <c r="H75" s="692" t="s">
        <v>52</v>
      </c>
      <c r="I75" s="693"/>
      <c r="J75" s="694"/>
      <c r="K75" s="695"/>
      <c r="L75" s="696"/>
    </row>
    <row r="76" spans="1:16" customFormat="1" ht="16.5" customHeight="1">
      <c r="A76" s="675">
        <f t="shared" si="2"/>
        <v>0</v>
      </c>
      <c r="B76" s="676"/>
      <c r="C76" s="689">
        <v>2</v>
      </c>
      <c r="D76" s="688" t="s">
        <v>50</v>
      </c>
      <c r="E76" s="678"/>
      <c r="F76" s="690" t="s">
        <v>704</v>
      </c>
      <c r="G76" s="697" t="s">
        <v>695</v>
      </c>
      <c r="H76" s="692" t="s">
        <v>32</v>
      </c>
      <c r="I76" s="693"/>
      <c r="J76" s="694"/>
      <c r="K76" s="695"/>
      <c r="L76" s="696"/>
      <c r="N76" s="383"/>
      <c r="O76" s="383"/>
      <c r="P76" s="383"/>
    </row>
    <row r="77" spans="1:16" customFormat="1" ht="16.5" customHeight="1">
      <c r="A77" s="675">
        <f t="shared" si="2"/>
        <v>0</v>
      </c>
      <c r="B77" s="676"/>
      <c r="C77" s="689"/>
      <c r="D77" s="689">
        <v>3</v>
      </c>
      <c r="E77" s="678"/>
      <c r="F77" s="690" t="s">
        <v>696</v>
      </c>
      <c r="G77" s="698" t="s">
        <v>697</v>
      </c>
      <c r="H77" s="692" t="s">
        <v>47</v>
      </c>
      <c r="I77" s="693"/>
      <c r="J77" s="694"/>
      <c r="K77" s="695"/>
      <c r="L77" s="696" t="s">
        <v>698</v>
      </c>
      <c r="N77" s="383"/>
      <c r="O77" s="383"/>
      <c r="P77" s="383"/>
    </row>
    <row r="78" spans="1:16">
      <c r="A78" s="398">
        <f t="shared" si="2"/>
        <v>1</v>
      </c>
      <c r="B78" s="608">
        <v>1</v>
      </c>
      <c r="C78" s="500"/>
      <c r="D78" s="609"/>
      <c r="E78" s="610"/>
      <c r="F78" s="455" t="s">
        <v>385</v>
      </c>
      <c r="G78" s="403" t="s">
        <v>101</v>
      </c>
      <c r="H78" s="613" t="s">
        <v>32</v>
      </c>
      <c r="I78" s="611">
        <v>5</v>
      </c>
      <c r="J78" s="612">
        <v>5</v>
      </c>
      <c r="K78" s="613">
        <v>5</v>
      </c>
      <c r="L78" s="460" t="s">
        <v>396</v>
      </c>
    </row>
    <row r="79" spans="1:16" ht="16.5" customHeight="1">
      <c r="A79" s="398">
        <f t="shared" si="2"/>
        <v>0</v>
      </c>
      <c r="B79" s="608">
        <v>1</v>
      </c>
      <c r="C79" s="496" t="s">
        <v>50</v>
      </c>
      <c r="D79" s="609"/>
      <c r="E79" s="610"/>
      <c r="F79" s="455" t="s">
        <v>102</v>
      </c>
      <c r="G79" s="612" t="s">
        <v>103</v>
      </c>
      <c r="H79" s="613" t="s">
        <v>104</v>
      </c>
      <c r="I79" s="611"/>
      <c r="J79" s="612"/>
      <c r="K79" s="613"/>
      <c r="L79" s="460" t="s">
        <v>105</v>
      </c>
    </row>
    <row r="80" spans="1:16">
      <c r="A80" s="398">
        <f t="shared" si="2"/>
        <v>0</v>
      </c>
      <c r="B80" s="608"/>
      <c r="C80" s="609">
        <v>2</v>
      </c>
      <c r="D80" s="609"/>
      <c r="E80" s="610"/>
      <c r="F80" s="455" t="s">
        <v>222</v>
      </c>
      <c r="G80" s="612" t="s">
        <v>106</v>
      </c>
      <c r="H80" s="613" t="s">
        <v>33</v>
      </c>
      <c r="I80" s="611"/>
      <c r="J80" s="612"/>
      <c r="K80" s="613"/>
      <c r="L80" s="460" t="s">
        <v>665</v>
      </c>
      <c r="N80"/>
      <c r="O80"/>
      <c r="P80"/>
    </row>
    <row r="81" spans="1:18" ht="16.5" customHeight="1">
      <c r="A81" s="398">
        <f t="shared" si="2"/>
        <v>0</v>
      </c>
      <c r="B81" s="608">
        <v>1</v>
      </c>
      <c r="C81" s="598" t="s">
        <v>727</v>
      </c>
      <c r="D81" s="609"/>
      <c r="E81" s="610"/>
      <c r="F81" s="455" t="s">
        <v>107</v>
      </c>
      <c r="G81" s="612" t="s">
        <v>108</v>
      </c>
      <c r="H81" s="613" t="s">
        <v>52</v>
      </c>
      <c r="I81" s="611"/>
      <c r="J81" s="612"/>
      <c r="K81" s="613"/>
      <c r="L81" s="460" t="s">
        <v>608</v>
      </c>
      <c r="N81"/>
      <c r="O81"/>
      <c r="P81"/>
    </row>
    <row r="82" spans="1:18" customFormat="1" ht="16.5" customHeight="1">
      <c r="A82" s="675">
        <f t="shared" si="2"/>
        <v>1</v>
      </c>
      <c r="B82" s="676">
        <v>1</v>
      </c>
      <c r="C82" s="699"/>
      <c r="D82" s="689"/>
      <c r="E82" s="678"/>
      <c r="F82" s="700" t="s">
        <v>699</v>
      </c>
      <c r="G82" s="694" t="s">
        <v>700</v>
      </c>
      <c r="H82" s="695" t="s">
        <v>52</v>
      </c>
      <c r="I82" s="693">
        <v>0.3</v>
      </c>
      <c r="J82" s="694">
        <v>0.3</v>
      </c>
      <c r="K82" s="695">
        <v>0.3</v>
      </c>
      <c r="L82" s="701" t="s">
        <v>701</v>
      </c>
      <c r="N82" s="383"/>
      <c r="O82" s="383"/>
      <c r="P82" s="383"/>
    </row>
    <row r="83" spans="1:18" customFormat="1" ht="16.5" customHeight="1">
      <c r="A83" s="675">
        <f t="shared" si="2"/>
        <v>1</v>
      </c>
      <c r="B83" s="676">
        <v>1</v>
      </c>
      <c r="C83" s="699"/>
      <c r="D83" s="689"/>
      <c r="E83" s="678"/>
      <c r="F83" s="700" t="s">
        <v>702</v>
      </c>
      <c r="G83" s="694" t="s">
        <v>703</v>
      </c>
      <c r="H83" s="695" t="s">
        <v>52</v>
      </c>
      <c r="I83" s="693">
        <v>0.3</v>
      </c>
      <c r="J83" s="694">
        <v>0.3</v>
      </c>
      <c r="K83" s="695">
        <v>0.3</v>
      </c>
      <c r="L83" s="701" t="s">
        <v>701</v>
      </c>
      <c r="N83" s="383"/>
      <c r="O83" s="383"/>
      <c r="P83" s="383"/>
    </row>
    <row r="84" spans="1:18" ht="16.5" customHeight="1">
      <c r="A84" s="398">
        <f t="shared" si="2"/>
        <v>0</v>
      </c>
      <c r="B84" s="608">
        <v>1</v>
      </c>
      <c r="C84" s="496" t="s">
        <v>50</v>
      </c>
      <c r="D84" s="609"/>
      <c r="E84" s="610"/>
      <c r="F84" s="455" t="s">
        <v>207</v>
      </c>
      <c r="G84" s="612" t="s">
        <v>208</v>
      </c>
      <c r="H84" s="613" t="s">
        <v>52</v>
      </c>
      <c r="I84" s="611"/>
      <c r="J84" s="612"/>
      <c r="K84" s="613"/>
      <c r="L84" s="460" t="s">
        <v>665</v>
      </c>
    </row>
    <row r="85" spans="1:18" ht="16.5" customHeight="1">
      <c r="A85" s="398">
        <f t="shared" si="2"/>
        <v>0</v>
      </c>
      <c r="B85" s="608">
        <v>1</v>
      </c>
      <c r="C85" s="496" t="s">
        <v>50</v>
      </c>
      <c r="D85" s="609"/>
      <c r="E85" s="610"/>
      <c r="F85" s="455" t="s">
        <v>285</v>
      </c>
      <c r="G85" s="612" t="s">
        <v>209</v>
      </c>
      <c r="H85" s="613" t="s">
        <v>52</v>
      </c>
      <c r="I85" s="611"/>
      <c r="J85" s="612"/>
      <c r="K85" s="613"/>
      <c r="L85" s="460" t="s">
        <v>665</v>
      </c>
    </row>
    <row r="86" spans="1:18">
      <c r="A86" s="398">
        <f t="shared" si="2"/>
        <v>1</v>
      </c>
      <c r="B86" s="608"/>
      <c r="C86" s="609">
        <v>2</v>
      </c>
      <c r="D86" s="609"/>
      <c r="E86" s="610"/>
      <c r="F86" s="470" t="s">
        <v>109</v>
      </c>
      <c r="G86" s="501"/>
      <c r="H86" s="468" t="s">
        <v>110</v>
      </c>
      <c r="I86" s="611">
        <v>0</v>
      </c>
      <c r="J86" s="612">
        <v>25</v>
      </c>
      <c r="K86" s="613">
        <v>-25</v>
      </c>
      <c r="L86" s="463" t="s">
        <v>466</v>
      </c>
    </row>
    <row r="87" spans="1:18">
      <c r="A87" s="398">
        <f t="shared" si="2"/>
        <v>1</v>
      </c>
      <c r="B87" s="608"/>
      <c r="C87" s="609">
        <v>2</v>
      </c>
      <c r="D87" s="609"/>
      <c r="E87" s="610"/>
      <c r="F87" s="455" t="s">
        <v>210</v>
      </c>
      <c r="G87" s="501"/>
      <c r="H87" s="468" t="s">
        <v>110</v>
      </c>
      <c r="I87" s="785">
        <v>99.99</v>
      </c>
      <c r="J87" s="786"/>
      <c r="K87" s="787"/>
      <c r="L87" s="463" t="s">
        <v>111</v>
      </c>
    </row>
    <row r="88" spans="1:18">
      <c r="A88" s="398">
        <f t="shared" si="2"/>
        <v>1</v>
      </c>
      <c r="B88" s="608"/>
      <c r="C88" s="609">
        <v>2</v>
      </c>
      <c r="D88" s="609"/>
      <c r="E88" s="610"/>
      <c r="F88" s="455" t="s">
        <v>112</v>
      </c>
      <c r="G88" s="612"/>
      <c r="H88" s="613" t="s">
        <v>32</v>
      </c>
      <c r="I88" s="785">
        <v>45</v>
      </c>
      <c r="J88" s="786"/>
      <c r="K88" s="787"/>
      <c r="L88" s="463" t="s">
        <v>113</v>
      </c>
    </row>
    <row r="89" spans="1:18" ht="16.5" customHeight="1">
      <c r="A89" s="702">
        <f t="shared" si="2"/>
        <v>0</v>
      </c>
      <c r="B89" s="703">
        <v>1</v>
      </c>
      <c r="C89" s="704"/>
      <c r="D89" s="705"/>
      <c r="E89" s="706"/>
      <c r="F89" s="707" t="s">
        <v>64</v>
      </c>
      <c r="G89" s="686" t="s">
        <v>65</v>
      </c>
      <c r="H89" s="708" t="s">
        <v>52</v>
      </c>
      <c r="I89" s="709"/>
      <c r="J89" s="686"/>
      <c r="K89" s="708"/>
      <c r="L89" s="710" t="s">
        <v>465</v>
      </c>
    </row>
    <row r="90" spans="1:18" ht="18" customHeight="1">
      <c r="A90" s="384" t="s">
        <v>7</v>
      </c>
      <c r="B90" s="788" t="s">
        <v>8</v>
      </c>
      <c r="C90" s="788"/>
      <c r="D90" s="788"/>
      <c r="E90" s="788"/>
      <c r="F90" s="484" t="s">
        <v>114</v>
      </c>
      <c r="G90" s="604" t="s">
        <v>6</v>
      </c>
      <c r="H90" s="604" t="s">
        <v>1</v>
      </c>
      <c r="I90" s="662" t="s">
        <v>2</v>
      </c>
      <c r="J90" s="662" t="s">
        <v>3</v>
      </c>
      <c r="K90" s="662" t="s">
        <v>4</v>
      </c>
      <c r="L90" s="388" t="s">
        <v>5</v>
      </c>
    </row>
    <row r="91" spans="1:18" ht="16.5" customHeight="1">
      <c r="A91" s="485">
        <f t="shared" si="2"/>
        <v>1</v>
      </c>
      <c r="B91" s="486">
        <v>1</v>
      </c>
      <c r="C91" s="488"/>
      <c r="D91" s="488"/>
      <c r="E91" s="489"/>
      <c r="F91" s="502" t="s">
        <v>115</v>
      </c>
      <c r="G91" s="491" t="s">
        <v>116</v>
      </c>
      <c r="H91" s="492" t="s">
        <v>124</v>
      </c>
      <c r="I91" s="672">
        <v>0.40200000000000002</v>
      </c>
      <c r="J91" s="673">
        <v>0.40200000000000002</v>
      </c>
      <c r="K91" s="673">
        <v>0.40200000000000002</v>
      </c>
      <c r="L91" s="607" t="s">
        <v>467</v>
      </c>
    </row>
    <row r="92" spans="1:18" ht="16.5" customHeight="1">
      <c r="A92" s="398">
        <f t="shared" si="2"/>
        <v>1</v>
      </c>
      <c r="B92" s="608">
        <v>1</v>
      </c>
      <c r="C92" s="609"/>
      <c r="D92" s="609"/>
      <c r="E92" s="610"/>
      <c r="F92" s="503" t="s">
        <v>117</v>
      </c>
      <c r="G92" s="467" t="s">
        <v>123</v>
      </c>
      <c r="H92" s="468" t="s">
        <v>124</v>
      </c>
      <c r="I92" s="717">
        <v>0.4</v>
      </c>
      <c r="J92" s="717">
        <v>0.4</v>
      </c>
      <c r="K92" s="717">
        <v>0.4</v>
      </c>
      <c r="L92" s="607" t="s">
        <v>467</v>
      </c>
      <c r="R92" s="504"/>
    </row>
    <row r="93" spans="1:18" ht="16.5" customHeight="1">
      <c r="A93" s="398">
        <f t="shared" si="2"/>
        <v>1</v>
      </c>
      <c r="B93" s="608">
        <v>1</v>
      </c>
      <c r="C93" s="609"/>
      <c r="D93" s="609"/>
      <c r="E93" s="610"/>
      <c r="F93" s="470" t="s">
        <v>118</v>
      </c>
      <c r="G93" s="467" t="s">
        <v>119</v>
      </c>
      <c r="H93" s="468" t="s">
        <v>120</v>
      </c>
      <c r="I93" s="718">
        <v>64000</v>
      </c>
      <c r="J93" s="719">
        <v>64000</v>
      </c>
      <c r="K93" s="720">
        <v>64000</v>
      </c>
      <c r="L93" s="607" t="s">
        <v>467</v>
      </c>
    </row>
    <row r="94" spans="1:18" ht="16.5" customHeight="1">
      <c r="A94" s="398">
        <f t="shared" si="2"/>
        <v>1</v>
      </c>
      <c r="B94" s="608">
        <v>1</v>
      </c>
      <c r="C94" s="609"/>
      <c r="D94" s="609"/>
      <c r="E94" s="610"/>
      <c r="F94" s="470" t="s">
        <v>121</v>
      </c>
      <c r="G94" s="467" t="s">
        <v>122</v>
      </c>
      <c r="H94" s="468" t="s">
        <v>120</v>
      </c>
      <c r="I94" s="711">
        <v>250000</v>
      </c>
      <c r="J94" s="712">
        <v>250000</v>
      </c>
      <c r="K94" s="713">
        <v>250000</v>
      </c>
      <c r="L94" s="607" t="s">
        <v>467</v>
      </c>
    </row>
    <row r="95" spans="1:18" ht="16.5" customHeight="1">
      <c r="A95" s="398">
        <f t="shared" si="2"/>
        <v>0</v>
      </c>
      <c r="B95" s="608">
        <v>1</v>
      </c>
      <c r="C95" s="402"/>
      <c r="D95" s="783" t="s">
        <v>409</v>
      </c>
      <c r="E95" s="789"/>
      <c r="F95" s="455" t="s">
        <v>389</v>
      </c>
      <c r="G95" s="467" t="s">
        <v>125</v>
      </c>
      <c r="H95" s="468" t="s">
        <v>126</v>
      </c>
      <c r="I95" s="611"/>
      <c r="J95" s="612"/>
      <c r="K95" s="613"/>
      <c r="L95" s="463" t="s">
        <v>468</v>
      </c>
    </row>
    <row r="96" spans="1:18" ht="16.5" customHeight="1">
      <c r="A96" s="398">
        <f t="shared" si="2"/>
        <v>0</v>
      </c>
      <c r="B96" s="608">
        <v>1</v>
      </c>
      <c r="C96" s="505"/>
      <c r="D96" s="790"/>
      <c r="E96" s="791"/>
      <c r="F96" s="455" t="s">
        <v>390</v>
      </c>
      <c r="G96" s="467" t="s">
        <v>130</v>
      </c>
      <c r="H96" s="468" t="s">
        <v>52</v>
      </c>
      <c r="I96" s="611"/>
      <c r="J96" s="612"/>
      <c r="K96" s="613"/>
      <c r="L96" s="463" t="s">
        <v>469</v>
      </c>
    </row>
    <row r="97" spans="1:18" ht="16.5" customHeight="1">
      <c r="A97" s="398">
        <f t="shared" si="2"/>
        <v>0</v>
      </c>
      <c r="B97" s="608">
        <v>1</v>
      </c>
      <c r="C97" s="505"/>
      <c r="D97" s="792"/>
      <c r="E97" s="793"/>
      <c r="F97" s="470" t="s">
        <v>146</v>
      </c>
      <c r="G97" s="467" t="s">
        <v>147</v>
      </c>
      <c r="H97" s="468" t="s">
        <v>52</v>
      </c>
      <c r="I97" s="611"/>
      <c r="J97" s="612"/>
      <c r="K97" s="613"/>
      <c r="L97" s="506" t="s">
        <v>141</v>
      </c>
    </row>
    <row r="98" spans="1:18" ht="16.5" customHeight="1">
      <c r="A98" s="398">
        <f t="shared" si="2"/>
        <v>0</v>
      </c>
      <c r="B98" s="486">
        <v>1</v>
      </c>
      <c r="C98" s="598" t="s">
        <v>727</v>
      </c>
      <c r="D98" s="783" t="s">
        <v>410</v>
      </c>
      <c r="E98" s="789"/>
      <c r="F98" s="455" t="s">
        <v>391</v>
      </c>
      <c r="G98" s="467" t="s">
        <v>131</v>
      </c>
      <c r="H98" s="468" t="s">
        <v>52</v>
      </c>
      <c r="I98" s="612"/>
      <c r="J98" s="612"/>
      <c r="K98" s="613"/>
      <c r="L98" s="460" t="s">
        <v>471</v>
      </c>
    </row>
    <row r="99" spans="1:18" ht="16.5" customHeight="1">
      <c r="A99" s="398">
        <f t="shared" si="2"/>
        <v>1</v>
      </c>
      <c r="B99" s="477">
        <v>1</v>
      </c>
      <c r="C99" s="507"/>
      <c r="D99" s="792"/>
      <c r="E99" s="793"/>
      <c r="F99" s="455" t="s">
        <v>139</v>
      </c>
      <c r="G99" s="467" t="s">
        <v>143</v>
      </c>
      <c r="H99" s="468" t="s">
        <v>52</v>
      </c>
      <c r="I99" s="614">
        <v>2</v>
      </c>
      <c r="J99" s="615">
        <v>2</v>
      </c>
      <c r="K99" s="616">
        <v>2</v>
      </c>
      <c r="L99" s="463" t="s">
        <v>142</v>
      </c>
    </row>
    <row r="100" spans="1:18" ht="16.5" customHeight="1">
      <c r="A100" s="398">
        <f t="shared" si="2"/>
        <v>0</v>
      </c>
      <c r="B100" s="608">
        <v>1</v>
      </c>
      <c r="C100" s="402"/>
      <c r="D100" s="783" t="s">
        <v>411</v>
      </c>
      <c r="E100" s="789"/>
      <c r="F100" s="455" t="s">
        <v>128</v>
      </c>
      <c r="G100" s="612" t="s">
        <v>137</v>
      </c>
      <c r="H100" s="613" t="s">
        <v>132</v>
      </c>
      <c r="I100" s="611"/>
      <c r="J100" s="612"/>
      <c r="K100" s="613"/>
      <c r="L100" s="463" t="s">
        <v>470</v>
      </c>
    </row>
    <row r="101" spans="1:18" ht="16.5" customHeight="1">
      <c r="A101" s="398">
        <f t="shared" si="2"/>
        <v>0</v>
      </c>
      <c r="B101" s="608">
        <v>1</v>
      </c>
      <c r="C101" s="390"/>
      <c r="D101" s="792"/>
      <c r="E101" s="793"/>
      <c r="F101" s="470" t="s">
        <v>144</v>
      </c>
      <c r="G101" s="467" t="s">
        <v>151</v>
      </c>
      <c r="H101" s="468" t="s">
        <v>52</v>
      </c>
      <c r="I101" s="611"/>
      <c r="J101" s="612"/>
      <c r="K101" s="613"/>
      <c r="L101" s="463" t="s">
        <v>145</v>
      </c>
    </row>
    <row r="102" spans="1:18" ht="16.5" customHeight="1">
      <c r="A102" s="398">
        <f t="shared" si="2"/>
        <v>0</v>
      </c>
      <c r="B102" s="608">
        <v>1</v>
      </c>
      <c r="C102" s="402"/>
      <c r="D102" s="783" t="s">
        <v>412</v>
      </c>
      <c r="E102" s="789"/>
      <c r="F102" s="470" t="s">
        <v>386</v>
      </c>
      <c r="G102" s="467" t="s">
        <v>133</v>
      </c>
      <c r="H102" s="468" t="s">
        <v>126</v>
      </c>
      <c r="I102" s="611"/>
      <c r="J102" s="612"/>
      <c r="K102" s="613"/>
      <c r="L102" s="463"/>
    </row>
    <row r="103" spans="1:18" ht="16.5" customHeight="1">
      <c r="A103" s="398">
        <f t="shared" si="2"/>
        <v>0</v>
      </c>
      <c r="B103" s="608">
        <v>1</v>
      </c>
      <c r="C103" s="390"/>
      <c r="D103" s="790"/>
      <c r="E103" s="791"/>
      <c r="F103" s="470" t="s">
        <v>387</v>
      </c>
      <c r="G103" s="467" t="s">
        <v>134</v>
      </c>
      <c r="H103" s="468" t="s">
        <v>52</v>
      </c>
      <c r="I103" s="611"/>
      <c r="J103" s="612"/>
      <c r="K103" s="613"/>
      <c r="L103" s="463" t="s">
        <v>127</v>
      </c>
    </row>
    <row r="104" spans="1:18" ht="16.5" customHeight="1">
      <c r="A104" s="398">
        <f t="shared" si="2"/>
        <v>0</v>
      </c>
      <c r="B104" s="608">
        <v>1</v>
      </c>
      <c r="C104" s="390"/>
      <c r="D104" s="792"/>
      <c r="E104" s="793"/>
      <c r="F104" s="470" t="s">
        <v>140</v>
      </c>
      <c r="G104" s="467" t="s">
        <v>148</v>
      </c>
      <c r="H104" s="468" t="s">
        <v>52</v>
      </c>
      <c r="I104" s="611"/>
      <c r="J104" s="612"/>
      <c r="K104" s="613"/>
      <c r="L104" s="506" t="s">
        <v>141</v>
      </c>
    </row>
    <row r="105" spans="1:18" ht="16.5" customHeight="1">
      <c r="A105" s="398">
        <f t="shared" si="2"/>
        <v>0</v>
      </c>
      <c r="B105" s="486">
        <v>1</v>
      </c>
      <c r="C105" s="598" t="s">
        <v>727</v>
      </c>
      <c r="D105" s="783" t="s">
        <v>413</v>
      </c>
      <c r="E105" s="789"/>
      <c r="F105" s="470" t="s">
        <v>388</v>
      </c>
      <c r="G105" s="467" t="s">
        <v>135</v>
      </c>
      <c r="H105" s="468" t="s">
        <v>52</v>
      </c>
      <c r="I105" s="611"/>
      <c r="J105" s="612"/>
      <c r="K105" s="612"/>
      <c r="L105" s="460" t="s">
        <v>472</v>
      </c>
    </row>
    <row r="106" spans="1:18" ht="16.5" customHeight="1">
      <c r="A106" s="398">
        <f t="shared" si="2"/>
        <v>1</v>
      </c>
      <c r="B106" s="608">
        <v>1</v>
      </c>
      <c r="C106" s="508"/>
      <c r="D106" s="792"/>
      <c r="E106" s="793"/>
      <c r="F106" s="455" t="s">
        <v>433</v>
      </c>
      <c r="G106" s="467" t="s">
        <v>149</v>
      </c>
      <c r="H106" s="468" t="s">
        <v>52</v>
      </c>
      <c r="I106" s="614">
        <v>1</v>
      </c>
      <c r="J106" s="615">
        <v>1</v>
      </c>
      <c r="K106" s="616">
        <v>1</v>
      </c>
      <c r="L106" s="463" t="s">
        <v>142</v>
      </c>
    </row>
    <row r="107" spans="1:18" ht="16.5" customHeight="1">
      <c r="A107" s="398">
        <f t="shared" si="2"/>
        <v>0</v>
      </c>
      <c r="B107" s="608">
        <v>1</v>
      </c>
      <c r="C107" s="508"/>
      <c r="D107" s="783" t="s">
        <v>414</v>
      </c>
      <c r="E107" s="789"/>
      <c r="F107" s="455" t="s">
        <v>136</v>
      </c>
      <c r="G107" s="612" t="s">
        <v>138</v>
      </c>
      <c r="H107" s="613" t="s">
        <v>126</v>
      </c>
      <c r="I107" s="611"/>
      <c r="J107" s="612"/>
      <c r="K107" s="613"/>
      <c r="L107" s="463" t="s">
        <v>129</v>
      </c>
      <c r="R107" s="504"/>
    </row>
    <row r="108" spans="1:18" ht="16.5" customHeight="1">
      <c r="A108" s="398">
        <f t="shared" si="2"/>
        <v>0</v>
      </c>
      <c r="B108" s="608">
        <v>1</v>
      </c>
      <c r="C108" s="402"/>
      <c r="D108" s="790"/>
      <c r="E108" s="791"/>
      <c r="F108" s="455" t="s">
        <v>306</v>
      </c>
      <c r="G108" s="612" t="s">
        <v>153</v>
      </c>
      <c r="H108" s="613" t="s">
        <v>52</v>
      </c>
      <c r="I108" s="611"/>
      <c r="J108" s="612"/>
      <c r="K108" s="612"/>
      <c r="L108" s="444" t="s">
        <v>154</v>
      </c>
    </row>
    <row r="109" spans="1:18" ht="16.5" customHeight="1">
      <c r="A109" s="398">
        <f t="shared" si="2"/>
        <v>0</v>
      </c>
      <c r="B109" s="608">
        <v>1</v>
      </c>
      <c r="C109" s="509"/>
      <c r="D109" s="790"/>
      <c r="E109" s="791"/>
      <c r="F109" s="455" t="s">
        <v>307</v>
      </c>
      <c r="G109" s="612" t="s">
        <v>152</v>
      </c>
      <c r="H109" s="613" t="s">
        <v>52</v>
      </c>
      <c r="I109" s="611"/>
      <c r="J109" s="612"/>
      <c r="K109" s="613"/>
      <c r="L109" s="510" t="s">
        <v>182</v>
      </c>
    </row>
    <row r="110" spans="1:18" ht="16.5" customHeight="1">
      <c r="A110" s="476">
        <f t="shared" si="2"/>
        <v>0</v>
      </c>
      <c r="B110" s="477">
        <v>1</v>
      </c>
      <c r="C110" s="507"/>
      <c r="D110" s="792"/>
      <c r="E110" s="793"/>
      <c r="F110" s="480" t="s">
        <v>666</v>
      </c>
      <c r="G110" s="408" t="s">
        <v>150</v>
      </c>
      <c r="H110" s="511" t="s">
        <v>52</v>
      </c>
      <c r="I110" s="482"/>
      <c r="J110" s="396"/>
      <c r="K110" s="483"/>
      <c r="L110" s="606" t="s">
        <v>145</v>
      </c>
    </row>
    <row r="111" spans="1:18" ht="16.5" customHeight="1">
      <c r="A111" s="398">
        <f t="shared" si="2"/>
        <v>0</v>
      </c>
      <c r="B111" s="608">
        <v>1</v>
      </c>
      <c r="C111" s="509"/>
      <c r="D111" s="783" t="s">
        <v>415</v>
      </c>
      <c r="E111" s="789"/>
      <c r="F111" s="455" t="s">
        <v>203</v>
      </c>
      <c r="G111" s="612" t="s">
        <v>204</v>
      </c>
      <c r="H111" s="613" t="s">
        <v>132</v>
      </c>
      <c r="I111" s="611"/>
      <c r="J111" s="612"/>
      <c r="K111" s="613"/>
      <c r="L111" s="460" t="s">
        <v>473</v>
      </c>
    </row>
    <row r="112" spans="1:18" ht="16.5" customHeight="1">
      <c r="A112" s="398">
        <f t="shared" si="2"/>
        <v>0</v>
      </c>
      <c r="B112" s="608">
        <v>1</v>
      </c>
      <c r="C112" s="509"/>
      <c r="D112" s="792"/>
      <c r="E112" s="793"/>
      <c r="F112" s="455" t="s">
        <v>205</v>
      </c>
      <c r="G112" s="612" t="s">
        <v>206</v>
      </c>
      <c r="H112" s="613" t="s">
        <v>132</v>
      </c>
      <c r="I112" s="512"/>
      <c r="J112" s="666"/>
      <c r="K112" s="667"/>
      <c r="L112" s="460" t="s">
        <v>474</v>
      </c>
    </row>
    <row r="113" spans="1:12" ht="16.5" customHeight="1">
      <c r="A113" s="398">
        <f t="shared" si="2"/>
        <v>0</v>
      </c>
      <c r="B113" s="608">
        <v>1</v>
      </c>
      <c r="C113" s="509"/>
      <c r="D113" s="783" t="s">
        <v>416</v>
      </c>
      <c r="E113" s="789"/>
      <c r="F113" s="513" t="s">
        <v>329</v>
      </c>
      <c r="G113" s="514" t="s">
        <v>330</v>
      </c>
      <c r="H113" s="515" t="s">
        <v>32</v>
      </c>
      <c r="I113" s="611"/>
      <c r="J113" s="612"/>
      <c r="K113" s="613"/>
      <c r="L113" s="460"/>
    </row>
    <row r="114" spans="1:12" ht="16.5" customHeight="1">
      <c r="A114" s="398">
        <f t="shared" si="2"/>
        <v>0</v>
      </c>
      <c r="B114" s="608">
        <v>1</v>
      </c>
      <c r="C114" s="509"/>
      <c r="D114" s="792"/>
      <c r="E114" s="793"/>
      <c r="F114" s="383" t="s">
        <v>331</v>
      </c>
      <c r="G114" s="516" t="s">
        <v>332</v>
      </c>
      <c r="H114" s="517" t="s">
        <v>47</v>
      </c>
      <c r="I114" s="668"/>
      <c r="J114" s="612"/>
      <c r="K114" s="613"/>
      <c r="L114" s="460"/>
    </row>
    <row r="115" spans="1:12" ht="17.25" customHeight="1">
      <c r="A115" s="384" t="s">
        <v>7</v>
      </c>
      <c r="B115" s="784" t="s">
        <v>8</v>
      </c>
      <c r="C115" s="784"/>
      <c r="D115" s="784"/>
      <c r="E115" s="784"/>
      <c r="F115" s="484" t="s">
        <v>155</v>
      </c>
      <c r="G115" s="604" t="s">
        <v>6</v>
      </c>
      <c r="H115" s="604" t="s">
        <v>1</v>
      </c>
      <c r="I115" s="662" t="s">
        <v>2</v>
      </c>
      <c r="J115" s="662" t="s">
        <v>3</v>
      </c>
      <c r="K115" s="662" t="s">
        <v>4</v>
      </c>
      <c r="L115" s="388" t="s">
        <v>5</v>
      </c>
    </row>
    <row r="116" spans="1:12" ht="16.5" customHeight="1">
      <c r="A116" s="485">
        <f t="shared" si="2"/>
        <v>0</v>
      </c>
      <c r="B116" s="486">
        <v>1</v>
      </c>
      <c r="C116" s="487" t="s">
        <v>50</v>
      </c>
      <c r="D116" s="518"/>
      <c r="E116" s="519"/>
      <c r="F116" s="520" t="s">
        <v>223</v>
      </c>
      <c r="G116" s="491" t="s">
        <v>224</v>
      </c>
      <c r="H116" s="521" t="s">
        <v>52</v>
      </c>
      <c r="I116" s="493"/>
      <c r="J116" s="411"/>
      <c r="K116" s="494"/>
      <c r="L116" s="605" t="s">
        <v>157</v>
      </c>
    </row>
    <row r="117" spans="1:12" ht="16.5" customHeight="1">
      <c r="A117" s="398">
        <f t="shared" ref="A117:A134" si="4">IF(ISBLANK(I117),0,1)</f>
        <v>0</v>
      </c>
      <c r="B117" s="608">
        <v>1</v>
      </c>
      <c r="C117" s="496" t="s">
        <v>50</v>
      </c>
      <c r="D117" s="609"/>
      <c r="E117" s="610"/>
      <c r="F117" s="455" t="s">
        <v>162</v>
      </c>
      <c r="G117" s="491" t="s">
        <v>163</v>
      </c>
      <c r="H117" s="468" t="s">
        <v>52</v>
      </c>
      <c r="I117" s="611"/>
      <c r="J117" s="612"/>
      <c r="K117" s="613"/>
      <c r="L117" s="463"/>
    </row>
    <row r="118" spans="1:12" ht="16.5" customHeight="1">
      <c r="A118" s="398">
        <f t="shared" si="4"/>
        <v>0</v>
      </c>
      <c r="B118" s="608">
        <v>1</v>
      </c>
      <c r="C118" s="496" t="s">
        <v>50</v>
      </c>
      <c r="D118" s="609"/>
      <c r="E118" s="610"/>
      <c r="F118" s="472" t="s">
        <v>164</v>
      </c>
      <c r="G118" s="467" t="s">
        <v>170</v>
      </c>
      <c r="H118" s="468" t="s">
        <v>52</v>
      </c>
      <c r="I118" s="611"/>
      <c r="J118" s="612"/>
      <c r="K118" s="613"/>
      <c r="L118" s="510" t="s">
        <v>157</v>
      </c>
    </row>
    <row r="119" spans="1:12" ht="16.5" customHeight="1">
      <c r="A119" s="398">
        <f t="shared" si="4"/>
        <v>0</v>
      </c>
      <c r="B119" s="608">
        <v>1</v>
      </c>
      <c r="C119" s="496" t="s">
        <v>50</v>
      </c>
      <c r="D119" s="466"/>
      <c r="E119" s="459"/>
      <c r="F119" s="462" t="s">
        <v>165</v>
      </c>
      <c r="G119" s="467" t="s">
        <v>172</v>
      </c>
      <c r="H119" s="468" t="s">
        <v>52</v>
      </c>
      <c r="I119" s="611"/>
      <c r="J119" s="612"/>
      <c r="K119" s="613"/>
      <c r="L119" s="510" t="s">
        <v>167</v>
      </c>
    </row>
    <row r="120" spans="1:12" ht="16.5" customHeight="1">
      <c r="A120" s="398">
        <f t="shared" si="4"/>
        <v>0</v>
      </c>
      <c r="B120" s="608">
        <v>1</v>
      </c>
      <c r="C120" s="496" t="s">
        <v>50</v>
      </c>
      <c r="D120" s="466"/>
      <c r="E120" s="459"/>
      <c r="F120" s="462" t="s">
        <v>166</v>
      </c>
      <c r="G120" s="467" t="s">
        <v>171</v>
      </c>
      <c r="H120" s="468" t="s">
        <v>52</v>
      </c>
      <c r="I120" s="611"/>
      <c r="J120" s="612"/>
      <c r="K120" s="613"/>
      <c r="L120" s="510" t="s">
        <v>181</v>
      </c>
    </row>
    <row r="121" spans="1:12" ht="16.5" customHeight="1">
      <c r="A121" s="398">
        <f t="shared" si="4"/>
        <v>0</v>
      </c>
      <c r="B121" s="473"/>
      <c r="C121" s="508">
        <v>2</v>
      </c>
      <c r="D121" s="775" t="s">
        <v>158</v>
      </c>
      <c r="E121" s="776"/>
      <c r="F121" s="455" t="s">
        <v>159</v>
      </c>
      <c r="G121" s="467" t="s">
        <v>173</v>
      </c>
      <c r="H121" s="613" t="s">
        <v>398</v>
      </c>
      <c r="I121" s="611"/>
      <c r="J121" s="612"/>
      <c r="K121" s="613"/>
      <c r="L121" s="781" t="s">
        <v>609</v>
      </c>
    </row>
    <row r="122" spans="1:12" ht="16.5" customHeight="1">
      <c r="A122" s="398">
        <f t="shared" si="4"/>
        <v>0</v>
      </c>
      <c r="B122" s="608"/>
      <c r="C122" s="508">
        <v>2</v>
      </c>
      <c r="D122" s="777"/>
      <c r="E122" s="778"/>
      <c r="F122" s="455" t="s">
        <v>404</v>
      </c>
      <c r="G122" s="467" t="s">
        <v>174</v>
      </c>
      <c r="H122" s="613" t="s">
        <v>398</v>
      </c>
      <c r="I122" s="611"/>
      <c r="J122" s="612"/>
      <c r="K122" s="613"/>
      <c r="L122" s="782"/>
    </row>
    <row r="123" spans="1:12" ht="16.5" customHeight="1">
      <c r="A123" s="398">
        <f t="shared" si="4"/>
        <v>0</v>
      </c>
      <c r="B123" s="608"/>
      <c r="C123" s="508">
        <v>2</v>
      </c>
      <c r="D123" s="779"/>
      <c r="E123" s="780"/>
      <c r="F123" s="455" t="s">
        <v>160</v>
      </c>
      <c r="G123" s="467" t="s">
        <v>175</v>
      </c>
      <c r="H123" s="613" t="s">
        <v>398</v>
      </c>
      <c r="I123" s="611"/>
      <c r="J123" s="612"/>
      <c r="K123" s="613"/>
      <c r="L123" s="510" t="s">
        <v>182</v>
      </c>
    </row>
    <row r="124" spans="1:12" ht="16.5" customHeight="1">
      <c r="A124" s="398">
        <f t="shared" si="4"/>
        <v>1</v>
      </c>
      <c r="B124" s="608"/>
      <c r="C124" s="508">
        <v>2</v>
      </c>
      <c r="D124" s="771" t="s">
        <v>23</v>
      </c>
      <c r="E124" s="772"/>
      <c r="F124" s="470" t="s">
        <v>168</v>
      </c>
      <c r="G124" s="498" t="s">
        <v>169</v>
      </c>
      <c r="H124" s="471" t="s">
        <v>34</v>
      </c>
      <c r="I124" s="611">
        <v>0.35</v>
      </c>
      <c r="J124" s="612">
        <v>0.2</v>
      </c>
      <c r="K124" s="613">
        <v>0.5</v>
      </c>
      <c r="L124" s="463" t="s">
        <v>667</v>
      </c>
    </row>
    <row r="125" spans="1:12" ht="16.5" customHeight="1">
      <c r="A125" s="398">
        <f t="shared" si="4"/>
        <v>0</v>
      </c>
      <c r="B125" s="608"/>
      <c r="C125" s="508">
        <v>2</v>
      </c>
      <c r="D125" s="783" t="s">
        <v>723</v>
      </c>
      <c r="E125" s="776"/>
      <c r="F125" s="470" t="s">
        <v>176</v>
      </c>
      <c r="G125" s="522" t="s">
        <v>177</v>
      </c>
      <c r="H125" s="468" t="s">
        <v>178</v>
      </c>
      <c r="I125" s="611"/>
      <c r="J125" s="612"/>
      <c r="K125" s="613"/>
      <c r="L125" s="463"/>
    </row>
    <row r="126" spans="1:12" ht="16.5" customHeight="1">
      <c r="A126" s="398">
        <f t="shared" si="4"/>
        <v>0</v>
      </c>
      <c r="B126" s="608"/>
      <c r="C126" s="508">
        <v>2</v>
      </c>
      <c r="D126" s="779"/>
      <c r="E126" s="780"/>
      <c r="F126" s="470" t="s">
        <v>179</v>
      </c>
      <c r="G126" s="474" t="s">
        <v>180</v>
      </c>
      <c r="H126" s="468" t="s">
        <v>178</v>
      </c>
      <c r="I126" s="611"/>
      <c r="J126" s="612"/>
      <c r="K126" s="613"/>
      <c r="L126" s="460" t="s">
        <v>724</v>
      </c>
    </row>
    <row r="127" spans="1:12" ht="16.5" customHeight="1">
      <c r="A127" s="398">
        <f t="shared" si="4"/>
        <v>0</v>
      </c>
      <c r="B127" s="608">
        <v>1</v>
      </c>
      <c r="C127" s="496" t="s">
        <v>50</v>
      </c>
      <c r="D127" s="466"/>
      <c r="E127" s="459"/>
      <c r="F127" s="455" t="s">
        <v>156</v>
      </c>
      <c r="G127" s="467" t="s">
        <v>294</v>
      </c>
      <c r="H127" s="468" t="s">
        <v>52</v>
      </c>
      <c r="I127" s="611"/>
      <c r="J127" s="612"/>
      <c r="K127" s="613"/>
      <c r="L127" s="510" t="s">
        <v>157</v>
      </c>
    </row>
    <row r="128" spans="1:12" ht="16.5" customHeight="1">
      <c r="A128" s="398">
        <f t="shared" si="4"/>
        <v>0</v>
      </c>
      <c r="B128" s="608">
        <v>1</v>
      </c>
      <c r="C128" s="496" t="s">
        <v>50</v>
      </c>
      <c r="D128" s="609"/>
      <c r="E128" s="610"/>
      <c r="F128" s="455" t="s">
        <v>162</v>
      </c>
      <c r="G128" s="467" t="s">
        <v>163</v>
      </c>
      <c r="H128" s="468" t="s">
        <v>52</v>
      </c>
      <c r="I128" s="611"/>
      <c r="J128" s="612"/>
      <c r="K128" s="613"/>
      <c r="L128" s="463"/>
    </row>
    <row r="129" spans="1:12" ht="16.5" customHeight="1">
      <c r="A129" s="398">
        <f t="shared" si="4"/>
        <v>0</v>
      </c>
      <c r="B129" s="608">
        <v>1</v>
      </c>
      <c r="C129" s="496" t="s">
        <v>50</v>
      </c>
      <c r="D129" s="466"/>
      <c r="E129" s="459"/>
      <c r="F129" s="462" t="s">
        <v>165</v>
      </c>
      <c r="G129" s="467" t="s">
        <v>172</v>
      </c>
      <c r="H129" s="468" t="s">
        <v>52</v>
      </c>
      <c r="I129" s="611"/>
      <c r="J129" s="612"/>
      <c r="K129" s="613"/>
      <c r="L129" s="510" t="s">
        <v>167</v>
      </c>
    </row>
    <row r="130" spans="1:12" ht="16.5" customHeight="1">
      <c r="A130" s="398">
        <f t="shared" si="4"/>
        <v>0</v>
      </c>
      <c r="B130" s="608">
        <v>1</v>
      </c>
      <c r="C130" s="496" t="s">
        <v>50</v>
      </c>
      <c r="D130" s="466"/>
      <c r="E130" s="459"/>
      <c r="F130" s="462" t="s">
        <v>166</v>
      </c>
      <c r="G130" s="467" t="s">
        <v>171</v>
      </c>
      <c r="H130" s="468" t="s">
        <v>52</v>
      </c>
      <c r="I130" s="611"/>
      <c r="J130" s="612"/>
      <c r="K130" s="613"/>
      <c r="L130" s="510" t="s">
        <v>181</v>
      </c>
    </row>
    <row r="131" spans="1:12" ht="16.5" customHeight="1">
      <c r="A131" s="398">
        <f t="shared" si="4"/>
        <v>0</v>
      </c>
      <c r="B131" s="608"/>
      <c r="C131" s="508">
        <v>2</v>
      </c>
      <c r="D131" s="775" t="s">
        <v>158</v>
      </c>
      <c r="E131" s="776"/>
      <c r="F131" s="470" t="s">
        <v>183</v>
      </c>
      <c r="G131" s="467" t="s">
        <v>184</v>
      </c>
      <c r="H131" s="468" t="s">
        <v>398</v>
      </c>
      <c r="I131" s="611"/>
      <c r="J131" s="612"/>
      <c r="K131" s="613"/>
      <c r="L131" s="781" t="s">
        <v>609</v>
      </c>
    </row>
    <row r="132" spans="1:12" ht="16.5" customHeight="1">
      <c r="A132" s="398">
        <f t="shared" si="4"/>
        <v>0</v>
      </c>
      <c r="B132" s="608"/>
      <c r="C132" s="508">
        <v>2</v>
      </c>
      <c r="D132" s="779"/>
      <c r="E132" s="780"/>
      <c r="F132" s="470" t="s">
        <v>185</v>
      </c>
      <c r="G132" s="467" t="s">
        <v>186</v>
      </c>
      <c r="H132" s="468" t="s">
        <v>398</v>
      </c>
      <c r="I132" s="611"/>
      <c r="J132" s="612"/>
      <c r="K132" s="613"/>
      <c r="L132" s="782"/>
    </row>
    <row r="133" spans="1:12" ht="16.5" customHeight="1">
      <c r="A133" s="398">
        <f t="shared" si="4"/>
        <v>1</v>
      </c>
      <c r="B133" s="608"/>
      <c r="C133" s="508">
        <v>2</v>
      </c>
      <c r="D133" s="771" t="s">
        <v>23</v>
      </c>
      <c r="E133" s="772"/>
      <c r="F133" s="470" t="s">
        <v>187</v>
      </c>
      <c r="G133" s="514" t="s">
        <v>188</v>
      </c>
      <c r="H133" s="471" t="s">
        <v>34</v>
      </c>
      <c r="I133" s="611">
        <v>0.35</v>
      </c>
      <c r="J133" s="612">
        <v>0.2</v>
      </c>
      <c r="K133" s="613">
        <v>0.5</v>
      </c>
      <c r="L133" s="463" t="s">
        <v>667</v>
      </c>
    </row>
    <row r="134" spans="1:12" ht="16.5" customHeight="1" thickBot="1">
      <c r="A134" s="523">
        <f t="shared" si="4"/>
        <v>0</v>
      </c>
      <c r="B134" s="524"/>
      <c r="C134" s="525">
        <v>2</v>
      </c>
      <c r="D134" s="773" t="s">
        <v>25</v>
      </c>
      <c r="E134" s="774"/>
      <c r="F134" s="526" t="s">
        <v>189</v>
      </c>
      <c r="G134" s="527" t="s">
        <v>190</v>
      </c>
      <c r="H134" s="528" t="s">
        <v>178</v>
      </c>
      <c r="I134" s="529"/>
      <c r="J134" s="530"/>
      <c r="K134" s="531"/>
      <c r="L134" s="532"/>
    </row>
    <row r="135" spans="1:12">
      <c r="A135" s="397"/>
      <c r="B135" s="397"/>
      <c r="C135" s="397"/>
      <c r="D135" s="397"/>
      <c r="E135" s="397"/>
      <c r="G135" s="397"/>
      <c r="H135" s="397"/>
      <c r="I135" s="397"/>
      <c r="J135" s="397"/>
      <c r="K135" s="397"/>
      <c r="L135" s="533"/>
    </row>
    <row r="136" spans="1:12">
      <c r="A136" s="397"/>
      <c r="B136" s="397"/>
      <c r="C136" s="397"/>
      <c r="D136" s="397"/>
      <c r="E136" s="397"/>
      <c r="G136" s="397"/>
      <c r="H136" s="397"/>
      <c r="I136" s="397"/>
      <c r="J136" s="397"/>
      <c r="K136" s="397"/>
      <c r="L136" s="533"/>
    </row>
    <row r="137" spans="1:12">
      <c r="A137" s="397"/>
      <c r="B137" s="397"/>
      <c r="C137" s="397"/>
      <c r="D137" s="397"/>
      <c r="E137" s="397"/>
      <c r="G137" s="397"/>
      <c r="H137" s="397"/>
      <c r="I137" s="397"/>
      <c r="J137" s="397"/>
      <c r="K137" s="397"/>
      <c r="L137" s="533"/>
    </row>
    <row r="138" spans="1:12">
      <c r="A138" s="397"/>
      <c r="B138" s="397"/>
      <c r="C138" s="397"/>
      <c r="D138" s="397"/>
      <c r="E138" s="397"/>
      <c r="G138" s="397"/>
      <c r="H138" s="397"/>
      <c r="I138" s="397"/>
      <c r="J138" s="397"/>
      <c r="K138" s="397"/>
      <c r="L138" s="533"/>
    </row>
    <row r="139" spans="1:12">
      <c r="A139" s="397"/>
      <c r="B139" s="397"/>
      <c r="C139" s="397"/>
      <c r="D139" s="397"/>
      <c r="E139" s="397"/>
      <c r="G139" s="397"/>
      <c r="H139" s="397"/>
      <c r="I139" s="397"/>
      <c r="J139" s="397"/>
      <c r="K139" s="397"/>
      <c r="L139" s="533"/>
    </row>
    <row r="140" spans="1:12">
      <c r="A140" s="397"/>
      <c r="B140" s="397"/>
      <c r="C140" s="397"/>
      <c r="D140" s="397"/>
      <c r="E140" s="397"/>
      <c r="G140" s="397"/>
      <c r="H140" s="397"/>
      <c r="I140" s="397"/>
      <c r="J140" s="397"/>
      <c r="K140" s="397"/>
      <c r="L140" s="533"/>
    </row>
    <row r="141" spans="1:12">
      <c r="A141" s="397"/>
      <c r="B141" s="397"/>
      <c r="C141" s="397"/>
      <c r="D141" s="397"/>
      <c r="E141" s="397"/>
      <c r="G141" s="397"/>
      <c r="H141" s="397"/>
      <c r="I141" s="397"/>
      <c r="J141" s="397"/>
      <c r="K141" s="397"/>
      <c r="L141" s="533"/>
    </row>
    <row r="142" spans="1:12">
      <c r="A142" s="397"/>
      <c r="B142" s="397"/>
      <c r="C142" s="397"/>
      <c r="D142" s="397"/>
      <c r="E142" s="397"/>
      <c r="G142" s="397"/>
      <c r="H142" s="397"/>
      <c r="I142" s="397"/>
      <c r="J142" s="397"/>
      <c r="K142" s="397"/>
      <c r="L142" s="533"/>
    </row>
    <row r="143" spans="1:12">
      <c r="A143" s="397"/>
      <c r="B143" s="397"/>
      <c r="C143" s="397"/>
      <c r="D143" s="397"/>
      <c r="E143" s="397"/>
      <c r="G143" s="397"/>
      <c r="H143" s="397"/>
      <c r="I143" s="397"/>
      <c r="J143" s="397"/>
      <c r="K143" s="397"/>
      <c r="L143" s="533"/>
    </row>
    <row r="144" spans="1:12">
      <c r="A144" s="397"/>
      <c r="B144" s="397"/>
      <c r="C144" s="397"/>
      <c r="D144" s="397"/>
      <c r="E144" s="397"/>
      <c r="G144" s="397"/>
      <c r="H144" s="397"/>
      <c r="I144" s="397"/>
      <c r="J144" s="397"/>
      <c r="K144" s="397"/>
      <c r="L144" s="533"/>
    </row>
    <row r="145" spans="1:12">
      <c r="A145" s="397"/>
      <c r="B145" s="397"/>
      <c r="C145" s="397"/>
      <c r="D145" s="397"/>
      <c r="E145" s="397"/>
      <c r="G145" s="397"/>
      <c r="H145" s="397"/>
      <c r="I145" s="397"/>
      <c r="J145" s="397"/>
      <c r="K145" s="397"/>
      <c r="L145" s="533"/>
    </row>
    <row r="146" spans="1:12">
      <c r="A146" s="397"/>
      <c r="B146" s="397"/>
      <c r="C146" s="397"/>
      <c r="D146" s="397"/>
      <c r="E146" s="397"/>
      <c r="G146" s="397"/>
      <c r="H146" s="397"/>
      <c r="I146" s="397"/>
      <c r="J146" s="397"/>
      <c r="K146" s="397"/>
      <c r="L146" s="533"/>
    </row>
    <row r="147" spans="1:12">
      <c r="A147" s="397"/>
      <c r="B147" s="397"/>
      <c r="C147" s="397"/>
      <c r="D147" s="397"/>
      <c r="E147" s="397"/>
      <c r="G147" s="397"/>
      <c r="H147" s="397"/>
      <c r="I147" s="397"/>
      <c r="J147" s="397"/>
      <c r="K147" s="397"/>
      <c r="L147" s="533"/>
    </row>
    <row r="148" spans="1:12">
      <c r="A148" s="397"/>
      <c r="B148" s="397"/>
      <c r="C148" s="397"/>
      <c r="D148" s="397"/>
      <c r="E148" s="397"/>
      <c r="G148" s="397"/>
      <c r="H148" s="397"/>
      <c r="I148" s="397"/>
      <c r="J148" s="397"/>
      <c r="K148" s="397"/>
      <c r="L148" s="533"/>
    </row>
    <row r="149" spans="1:12">
      <c r="A149" s="397"/>
      <c r="B149" s="397"/>
      <c r="C149" s="397"/>
      <c r="D149" s="397"/>
      <c r="E149" s="397"/>
      <c r="G149" s="397"/>
      <c r="H149" s="397"/>
      <c r="I149" s="397"/>
      <c r="J149" s="397"/>
      <c r="K149" s="397"/>
      <c r="L149" s="533"/>
    </row>
    <row r="150" spans="1:12">
      <c r="A150" s="397"/>
      <c r="B150" s="397"/>
      <c r="C150" s="397"/>
      <c r="D150" s="397"/>
      <c r="E150" s="397"/>
      <c r="G150" s="397"/>
      <c r="H150" s="397"/>
      <c r="I150" s="397"/>
      <c r="J150" s="397"/>
      <c r="K150" s="397"/>
      <c r="L150" s="533"/>
    </row>
    <row r="151" spans="1:12">
      <c r="A151" s="397"/>
      <c r="B151" s="397"/>
      <c r="C151" s="397"/>
      <c r="D151" s="397"/>
      <c r="E151" s="397"/>
      <c r="G151" s="397"/>
      <c r="H151" s="397"/>
      <c r="I151" s="397"/>
      <c r="J151" s="397"/>
      <c r="K151" s="397"/>
      <c r="L151" s="533"/>
    </row>
    <row r="152" spans="1:12">
      <c r="A152" s="397"/>
      <c r="B152" s="397"/>
      <c r="C152" s="397"/>
      <c r="D152" s="397"/>
      <c r="E152" s="397"/>
      <c r="G152" s="397"/>
      <c r="H152" s="397"/>
      <c r="I152" s="397"/>
      <c r="J152" s="397"/>
      <c r="K152" s="397"/>
      <c r="L152" s="533"/>
    </row>
    <row r="153" spans="1:12">
      <c r="A153" s="397"/>
      <c r="B153" s="397"/>
      <c r="C153" s="397"/>
      <c r="D153" s="397"/>
      <c r="E153" s="397"/>
      <c r="G153" s="397"/>
      <c r="H153" s="397"/>
      <c r="I153" s="397"/>
      <c r="J153" s="397"/>
      <c r="K153" s="397"/>
      <c r="L153" s="533"/>
    </row>
    <row r="154" spans="1:12">
      <c r="A154" s="397"/>
      <c r="B154" s="397"/>
      <c r="C154" s="397"/>
      <c r="D154" s="397"/>
      <c r="E154" s="397"/>
      <c r="G154" s="397"/>
      <c r="H154" s="397"/>
      <c r="I154" s="397"/>
      <c r="J154" s="397"/>
      <c r="K154" s="397"/>
      <c r="L154" s="533"/>
    </row>
    <row r="155" spans="1:12">
      <c r="A155" s="397"/>
      <c r="B155" s="397"/>
      <c r="C155" s="397"/>
      <c r="D155" s="397"/>
      <c r="E155" s="397"/>
      <c r="G155" s="397"/>
      <c r="H155" s="397"/>
      <c r="I155" s="397"/>
      <c r="J155" s="397"/>
      <c r="K155" s="397"/>
      <c r="L155" s="533"/>
    </row>
    <row r="156" spans="1:12">
      <c r="A156" s="397"/>
      <c r="B156" s="397"/>
      <c r="C156" s="397"/>
      <c r="D156" s="397"/>
      <c r="E156" s="397"/>
      <c r="G156" s="397"/>
      <c r="H156" s="397"/>
      <c r="I156" s="397"/>
      <c r="J156" s="397"/>
      <c r="K156" s="397"/>
      <c r="L156" s="533"/>
    </row>
    <row r="157" spans="1:12">
      <c r="A157" s="397"/>
      <c r="B157" s="397"/>
      <c r="C157" s="397"/>
      <c r="D157" s="397"/>
      <c r="E157" s="397"/>
      <c r="G157" s="397"/>
      <c r="H157" s="397"/>
      <c r="I157" s="397"/>
      <c r="J157" s="397"/>
      <c r="K157" s="397"/>
      <c r="L157" s="533"/>
    </row>
    <row r="158" spans="1:12">
      <c r="A158" s="397"/>
      <c r="B158" s="397"/>
      <c r="C158" s="397"/>
      <c r="D158" s="397"/>
      <c r="E158" s="397"/>
      <c r="G158" s="397"/>
      <c r="H158" s="397"/>
      <c r="I158" s="397"/>
      <c r="J158" s="397"/>
      <c r="K158" s="397"/>
      <c r="L158" s="533"/>
    </row>
    <row r="159" spans="1:12">
      <c r="A159" s="397"/>
      <c r="B159" s="397"/>
      <c r="C159" s="397"/>
      <c r="D159" s="397"/>
      <c r="E159" s="397"/>
      <c r="G159" s="397"/>
      <c r="H159" s="397"/>
      <c r="I159" s="397"/>
      <c r="J159" s="397"/>
      <c r="K159" s="397"/>
      <c r="L159" s="533"/>
    </row>
    <row r="160" spans="1:12">
      <c r="A160" s="397"/>
      <c r="B160" s="397"/>
      <c r="C160" s="397"/>
      <c r="D160" s="397"/>
      <c r="E160" s="397"/>
      <c r="G160" s="397"/>
      <c r="H160" s="397"/>
      <c r="I160" s="397"/>
      <c r="J160" s="397"/>
      <c r="K160" s="397"/>
      <c r="L160" s="533"/>
    </row>
    <row r="161" spans="1:12">
      <c r="A161" s="397"/>
      <c r="B161" s="397"/>
      <c r="C161" s="397"/>
      <c r="D161" s="397"/>
      <c r="E161" s="397"/>
      <c r="G161" s="397"/>
      <c r="H161" s="397"/>
      <c r="I161" s="397"/>
      <c r="J161" s="397"/>
      <c r="K161" s="397"/>
      <c r="L161" s="533"/>
    </row>
    <row r="162" spans="1:12">
      <c r="A162" s="397"/>
      <c r="B162" s="397"/>
      <c r="C162" s="397"/>
      <c r="D162" s="397"/>
      <c r="E162" s="397"/>
      <c r="G162" s="397"/>
      <c r="H162" s="397"/>
      <c r="I162" s="397"/>
      <c r="J162" s="397"/>
      <c r="K162" s="397"/>
      <c r="L162" s="533"/>
    </row>
    <row r="163" spans="1:12">
      <c r="A163" s="397"/>
      <c r="B163" s="397"/>
      <c r="C163" s="397"/>
      <c r="D163" s="397"/>
      <c r="E163" s="397"/>
      <c r="G163" s="397"/>
      <c r="H163" s="397"/>
      <c r="I163" s="397"/>
      <c r="J163" s="397"/>
      <c r="K163" s="397"/>
      <c r="L163" s="533"/>
    </row>
    <row r="164" spans="1:12">
      <c r="A164" s="397"/>
      <c r="B164" s="397"/>
      <c r="C164" s="397"/>
      <c r="D164" s="397"/>
      <c r="E164" s="397"/>
      <c r="G164" s="397"/>
      <c r="H164" s="397"/>
      <c r="I164" s="397"/>
      <c r="J164" s="397"/>
      <c r="K164" s="397"/>
      <c r="L164" s="533"/>
    </row>
    <row r="165" spans="1:12">
      <c r="A165" s="397"/>
      <c r="B165" s="397"/>
      <c r="C165" s="397"/>
      <c r="D165" s="397"/>
      <c r="E165" s="397"/>
      <c r="G165" s="397"/>
      <c r="H165" s="397"/>
      <c r="I165" s="397"/>
      <c r="J165" s="397"/>
      <c r="K165" s="397"/>
      <c r="L165" s="533"/>
    </row>
    <row r="166" spans="1:12">
      <c r="A166" s="397"/>
      <c r="B166" s="397"/>
      <c r="C166" s="397"/>
      <c r="D166" s="397"/>
      <c r="E166" s="397"/>
      <c r="G166" s="397"/>
      <c r="H166" s="397"/>
      <c r="I166" s="397"/>
      <c r="J166" s="397"/>
      <c r="K166" s="397"/>
      <c r="L166" s="533"/>
    </row>
    <row r="167" spans="1:12">
      <c r="A167" s="397"/>
      <c r="B167" s="397"/>
      <c r="C167" s="397"/>
      <c r="D167" s="397"/>
      <c r="E167" s="397"/>
      <c r="G167" s="397"/>
      <c r="H167" s="397"/>
      <c r="I167" s="397"/>
      <c r="J167" s="397"/>
      <c r="K167" s="397"/>
      <c r="L167" s="533"/>
    </row>
    <row r="168" spans="1:12">
      <c r="A168" s="397"/>
      <c r="B168" s="397"/>
      <c r="C168" s="397"/>
      <c r="D168" s="397"/>
      <c r="E168" s="397"/>
      <c r="G168" s="397"/>
      <c r="H168" s="397"/>
      <c r="I168" s="397"/>
      <c r="J168" s="397"/>
      <c r="K168" s="397"/>
      <c r="L168" s="533"/>
    </row>
    <row r="169" spans="1:12">
      <c r="A169" s="397"/>
      <c r="B169" s="397"/>
      <c r="C169" s="397"/>
      <c r="D169" s="397"/>
      <c r="E169" s="397"/>
      <c r="G169" s="397"/>
      <c r="H169" s="397"/>
      <c r="I169" s="397"/>
      <c r="J169" s="397"/>
      <c r="K169" s="397"/>
      <c r="L169" s="533"/>
    </row>
    <row r="170" spans="1:12">
      <c r="A170" s="397"/>
      <c r="B170" s="397"/>
      <c r="C170" s="397"/>
      <c r="D170" s="397"/>
      <c r="E170" s="397"/>
      <c r="G170" s="397"/>
      <c r="H170" s="397"/>
      <c r="I170" s="397"/>
      <c r="J170" s="397"/>
      <c r="K170" s="397"/>
      <c r="L170" s="533"/>
    </row>
    <row r="171" spans="1:12">
      <c r="A171" s="397"/>
      <c r="B171" s="397"/>
      <c r="C171" s="397"/>
      <c r="D171" s="397"/>
      <c r="E171" s="397"/>
      <c r="G171" s="397"/>
      <c r="H171" s="397"/>
      <c r="I171" s="397"/>
      <c r="J171" s="397"/>
      <c r="K171" s="397"/>
      <c r="L171" s="533"/>
    </row>
    <row r="172" spans="1:12">
      <c r="A172" s="397"/>
      <c r="B172" s="397"/>
      <c r="C172" s="397"/>
      <c r="D172" s="397"/>
      <c r="E172" s="397"/>
      <c r="G172" s="397"/>
      <c r="H172" s="397"/>
      <c r="I172" s="397"/>
      <c r="J172" s="397"/>
      <c r="K172" s="397"/>
      <c r="L172" s="533"/>
    </row>
    <row r="173" spans="1:12">
      <c r="A173" s="397"/>
      <c r="B173" s="397"/>
      <c r="C173" s="397"/>
      <c r="D173" s="397"/>
      <c r="E173" s="397"/>
      <c r="G173" s="397"/>
      <c r="H173" s="397"/>
      <c r="I173" s="397"/>
      <c r="J173" s="397"/>
      <c r="K173" s="397"/>
      <c r="L173" s="533"/>
    </row>
    <row r="174" spans="1:12">
      <c r="A174" s="397"/>
      <c r="B174" s="397"/>
      <c r="C174" s="397"/>
      <c r="D174" s="397"/>
      <c r="E174" s="397"/>
      <c r="G174" s="397"/>
      <c r="H174" s="397"/>
      <c r="I174" s="397"/>
      <c r="J174" s="397"/>
      <c r="K174" s="397"/>
      <c r="L174" s="533"/>
    </row>
    <row r="175" spans="1:12">
      <c r="A175" s="397"/>
      <c r="B175" s="397"/>
      <c r="C175" s="397"/>
      <c r="D175" s="397"/>
      <c r="E175" s="397"/>
      <c r="G175" s="397"/>
      <c r="H175" s="397"/>
      <c r="I175" s="397"/>
      <c r="J175" s="397"/>
      <c r="K175" s="397"/>
      <c r="L175" s="533"/>
    </row>
    <row r="176" spans="1:12">
      <c r="A176" s="397"/>
      <c r="B176" s="397"/>
      <c r="C176" s="397"/>
      <c r="D176" s="397"/>
      <c r="E176" s="397"/>
      <c r="G176" s="397"/>
      <c r="H176" s="397"/>
      <c r="I176" s="397"/>
      <c r="J176" s="397"/>
      <c r="K176" s="397"/>
      <c r="L176" s="533"/>
    </row>
    <row r="177" spans="1:12">
      <c r="A177" s="397"/>
      <c r="B177" s="397"/>
      <c r="C177" s="397"/>
      <c r="D177" s="397"/>
      <c r="E177" s="397"/>
      <c r="G177" s="397"/>
      <c r="H177" s="397"/>
      <c r="I177" s="397"/>
      <c r="J177" s="397"/>
      <c r="K177" s="397"/>
      <c r="L177" s="533"/>
    </row>
    <row r="178" spans="1:12">
      <c r="A178" s="397"/>
      <c r="B178" s="397"/>
      <c r="C178" s="397"/>
      <c r="D178" s="397"/>
      <c r="E178" s="397"/>
      <c r="G178" s="397"/>
      <c r="H178" s="397"/>
      <c r="I178" s="397"/>
      <c r="J178" s="397"/>
      <c r="K178" s="397"/>
      <c r="L178" s="533"/>
    </row>
    <row r="179" spans="1:12">
      <c r="A179" s="397"/>
      <c r="B179" s="397"/>
      <c r="C179" s="397"/>
      <c r="D179" s="397"/>
      <c r="E179" s="397"/>
      <c r="G179" s="397"/>
      <c r="H179" s="397"/>
      <c r="I179" s="397"/>
      <c r="J179" s="397"/>
      <c r="K179" s="397"/>
      <c r="L179" s="533"/>
    </row>
    <row r="180" spans="1:12">
      <c r="A180" s="397"/>
      <c r="B180" s="397"/>
      <c r="C180" s="397"/>
      <c r="D180" s="397"/>
      <c r="E180" s="397"/>
      <c r="G180" s="397"/>
      <c r="H180" s="397"/>
      <c r="I180" s="397"/>
      <c r="J180" s="397"/>
      <c r="K180" s="397"/>
      <c r="L180" s="533"/>
    </row>
    <row r="181" spans="1:12">
      <c r="A181" s="397"/>
      <c r="B181" s="397"/>
      <c r="C181" s="397"/>
      <c r="D181" s="397"/>
      <c r="E181" s="397"/>
      <c r="G181" s="397"/>
      <c r="H181" s="397"/>
      <c r="I181" s="397"/>
      <c r="J181" s="397"/>
      <c r="K181" s="397"/>
      <c r="L181" s="533"/>
    </row>
    <row r="182" spans="1:12">
      <c r="A182" s="397"/>
      <c r="B182" s="397"/>
      <c r="C182" s="397"/>
      <c r="D182" s="397"/>
      <c r="E182" s="397"/>
      <c r="G182" s="397"/>
      <c r="H182" s="397"/>
      <c r="I182" s="397"/>
      <c r="J182" s="397"/>
      <c r="K182" s="397"/>
      <c r="L182" s="533"/>
    </row>
    <row r="183" spans="1:12">
      <c r="A183" s="397"/>
      <c r="B183" s="397"/>
      <c r="C183" s="397"/>
      <c r="D183" s="397"/>
      <c r="E183" s="397"/>
      <c r="G183" s="397"/>
      <c r="H183" s="397"/>
      <c r="I183" s="397"/>
      <c r="J183" s="397"/>
      <c r="K183" s="397"/>
      <c r="L183" s="533"/>
    </row>
    <row r="184" spans="1:12">
      <c r="A184" s="397"/>
      <c r="B184" s="397"/>
      <c r="C184" s="397"/>
      <c r="D184" s="397"/>
      <c r="E184" s="397"/>
      <c r="G184" s="397"/>
      <c r="H184" s="397"/>
      <c r="I184" s="397"/>
      <c r="J184" s="397"/>
      <c r="K184" s="397"/>
      <c r="L184" s="533"/>
    </row>
    <row r="185" spans="1:12">
      <c r="A185" s="397"/>
      <c r="B185" s="397"/>
      <c r="C185" s="397"/>
      <c r="D185" s="397"/>
      <c r="E185" s="397"/>
      <c r="G185" s="397"/>
      <c r="H185" s="397"/>
      <c r="I185" s="397"/>
      <c r="J185" s="397"/>
      <c r="K185" s="397"/>
      <c r="L185" s="533"/>
    </row>
    <row r="186" spans="1:12">
      <c r="A186" s="397"/>
      <c r="B186" s="397"/>
      <c r="C186" s="397"/>
      <c r="D186" s="397"/>
      <c r="E186" s="397"/>
      <c r="G186" s="397"/>
      <c r="H186" s="397"/>
      <c r="I186" s="397"/>
      <c r="J186" s="397"/>
      <c r="K186" s="397"/>
      <c r="L186" s="533"/>
    </row>
    <row r="187" spans="1:12">
      <c r="A187" s="397"/>
      <c r="B187" s="397"/>
      <c r="C187" s="397"/>
      <c r="D187" s="397"/>
      <c r="E187" s="397"/>
      <c r="G187" s="397"/>
      <c r="H187" s="397"/>
      <c r="I187" s="397"/>
      <c r="J187" s="397"/>
      <c r="K187" s="397"/>
      <c r="L187" s="533"/>
    </row>
    <row r="188" spans="1:12">
      <c r="A188" s="397"/>
      <c r="B188" s="397"/>
      <c r="C188" s="397"/>
      <c r="D188" s="397"/>
      <c r="E188" s="397"/>
      <c r="G188" s="397"/>
      <c r="H188" s="397"/>
      <c r="I188" s="397"/>
      <c r="J188" s="397"/>
      <c r="K188" s="397"/>
      <c r="L188" s="533"/>
    </row>
    <row r="189" spans="1:12">
      <c r="A189" s="397"/>
      <c r="B189" s="397"/>
      <c r="C189" s="397"/>
      <c r="D189" s="397"/>
      <c r="E189" s="397"/>
      <c r="G189" s="397"/>
      <c r="H189" s="397"/>
      <c r="I189" s="397"/>
      <c r="J189" s="397"/>
      <c r="K189" s="397"/>
      <c r="L189" s="533"/>
    </row>
    <row r="190" spans="1:12">
      <c r="A190" s="397"/>
      <c r="B190" s="397"/>
      <c r="C190" s="397"/>
      <c r="D190" s="397"/>
      <c r="E190" s="397"/>
      <c r="G190" s="397"/>
      <c r="H190" s="397"/>
      <c r="I190" s="397"/>
      <c r="J190" s="397"/>
      <c r="K190" s="397"/>
      <c r="L190" s="533"/>
    </row>
    <row r="191" spans="1:12">
      <c r="A191" s="397"/>
      <c r="B191" s="397"/>
      <c r="C191" s="397"/>
      <c r="D191" s="397"/>
      <c r="E191" s="397"/>
      <c r="G191" s="397"/>
      <c r="H191" s="397"/>
      <c r="I191" s="397"/>
      <c r="J191" s="397"/>
      <c r="K191" s="397"/>
      <c r="L191" s="533"/>
    </row>
    <row r="192" spans="1:12">
      <c r="A192" s="397"/>
      <c r="B192" s="397"/>
      <c r="C192" s="397"/>
      <c r="D192" s="397"/>
      <c r="E192" s="397"/>
      <c r="G192" s="397"/>
      <c r="H192" s="397"/>
      <c r="I192" s="397"/>
      <c r="J192" s="397"/>
      <c r="K192" s="397"/>
      <c r="L192" s="533"/>
    </row>
    <row r="193" spans="1:12">
      <c r="A193" s="397"/>
      <c r="B193" s="397"/>
      <c r="C193" s="397"/>
      <c r="D193" s="397"/>
      <c r="E193" s="397"/>
      <c r="G193" s="397"/>
      <c r="H193" s="397"/>
      <c r="I193" s="397"/>
      <c r="J193" s="397"/>
      <c r="K193" s="397"/>
      <c r="L193" s="533"/>
    </row>
    <row r="194" spans="1:12">
      <c r="A194" s="397"/>
      <c r="B194" s="397"/>
      <c r="C194" s="397"/>
      <c r="D194" s="397"/>
      <c r="E194" s="397"/>
      <c r="G194" s="397"/>
      <c r="H194" s="397"/>
      <c r="I194" s="397"/>
      <c r="J194" s="397"/>
      <c r="K194" s="397"/>
      <c r="L194" s="533"/>
    </row>
    <row r="195" spans="1:12">
      <c r="A195" s="397"/>
      <c r="B195" s="397"/>
      <c r="C195" s="397"/>
      <c r="D195" s="397"/>
      <c r="E195" s="397"/>
      <c r="G195" s="397"/>
      <c r="H195" s="397"/>
      <c r="I195" s="397"/>
      <c r="J195" s="397"/>
      <c r="K195" s="397"/>
      <c r="L195" s="533"/>
    </row>
    <row r="196" spans="1:12">
      <c r="A196" s="397"/>
      <c r="B196" s="397"/>
      <c r="C196" s="397"/>
      <c r="D196" s="397"/>
      <c r="E196" s="397"/>
      <c r="G196" s="397"/>
      <c r="H196" s="397"/>
      <c r="I196" s="397"/>
      <c r="J196" s="397"/>
      <c r="K196" s="397"/>
      <c r="L196" s="533"/>
    </row>
    <row r="197" spans="1:12">
      <c r="A197" s="397"/>
      <c r="B197" s="397"/>
      <c r="C197" s="397"/>
      <c r="D197" s="397"/>
      <c r="E197" s="397"/>
      <c r="G197" s="397"/>
      <c r="H197" s="397"/>
      <c r="I197" s="397"/>
      <c r="J197" s="397"/>
      <c r="K197" s="397"/>
      <c r="L197" s="533"/>
    </row>
    <row r="198" spans="1:12">
      <c r="A198" s="397"/>
      <c r="B198" s="397"/>
      <c r="C198" s="397"/>
      <c r="D198" s="397"/>
      <c r="E198" s="397"/>
      <c r="G198" s="397"/>
      <c r="H198" s="397"/>
      <c r="I198" s="397"/>
      <c r="J198" s="397"/>
      <c r="K198" s="397"/>
      <c r="L198" s="533"/>
    </row>
    <row r="199" spans="1:12">
      <c r="A199" s="397"/>
      <c r="B199" s="397"/>
      <c r="C199" s="397"/>
      <c r="D199" s="397"/>
      <c r="E199" s="397"/>
      <c r="G199" s="397"/>
      <c r="H199" s="397"/>
      <c r="I199" s="397"/>
      <c r="J199" s="397"/>
      <c r="K199" s="397"/>
      <c r="L199" s="533"/>
    </row>
    <row r="200" spans="1:12">
      <c r="A200" s="397"/>
      <c r="B200" s="397"/>
      <c r="C200" s="397"/>
      <c r="D200" s="397"/>
      <c r="E200" s="397"/>
      <c r="G200" s="397"/>
      <c r="H200" s="397"/>
      <c r="I200" s="397"/>
      <c r="J200" s="397"/>
      <c r="K200" s="397"/>
      <c r="L200" s="533"/>
    </row>
    <row r="201" spans="1:12">
      <c r="A201" s="397"/>
      <c r="B201" s="397"/>
      <c r="C201" s="397"/>
      <c r="D201" s="397"/>
      <c r="E201" s="397"/>
      <c r="G201" s="397"/>
      <c r="H201" s="397"/>
      <c r="I201" s="397"/>
      <c r="J201" s="397"/>
      <c r="K201" s="397"/>
      <c r="L201" s="533"/>
    </row>
    <row r="202" spans="1:12">
      <c r="A202" s="397"/>
      <c r="B202" s="397"/>
      <c r="C202" s="397"/>
      <c r="D202" s="397"/>
      <c r="E202" s="397"/>
      <c r="G202" s="397"/>
      <c r="H202" s="397"/>
      <c r="I202" s="397"/>
      <c r="J202" s="397"/>
      <c r="K202" s="397"/>
      <c r="L202" s="533"/>
    </row>
    <row r="203" spans="1:12">
      <c r="A203" s="397"/>
      <c r="B203" s="397"/>
      <c r="C203" s="397"/>
      <c r="D203" s="397"/>
      <c r="E203" s="397"/>
      <c r="G203" s="397"/>
      <c r="H203" s="397"/>
      <c r="I203" s="397"/>
      <c r="J203" s="397"/>
      <c r="K203" s="397"/>
      <c r="L203" s="533"/>
    </row>
    <row r="204" spans="1:12">
      <c r="A204" s="397"/>
      <c r="B204" s="397"/>
      <c r="C204" s="397"/>
      <c r="D204" s="397"/>
      <c r="E204" s="397"/>
      <c r="G204" s="397"/>
      <c r="H204" s="397"/>
      <c r="I204" s="397"/>
      <c r="J204" s="397"/>
      <c r="K204" s="397"/>
      <c r="L204" s="533"/>
    </row>
    <row r="205" spans="1:12">
      <c r="A205" s="397"/>
      <c r="B205" s="397"/>
      <c r="C205" s="397"/>
      <c r="D205" s="397"/>
      <c r="E205" s="397"/>
      <c r="G205" s="397"/>
      <c r="H205" s="397"/>
      <c r="I205" s="397"/>
      <c r="J205" s="397"/>
      <c r="K205" s="397"/>
      <c r="L205" s="533"/>
    </row>
    <row r="206" spans="1:12">
      <c r="A206" s="397"/>
      <c r="B206" s="397"/>
      <c r="C206" s="397"/>
      <c r="D206" s="397"/>
      <c r="E206" s="397"/>
      <c r="G206" s="397"/>
      <c r="H206" s="397"/>
      <c r="I206" s="397"/>
      <c r="J206" s="397"/>
      <c r="K206" s="397"/>
      <c r="L206" s="533"/>
    </row>
    <row r="207" spans="1:12">
      <c r="A207" s="397"/>
      <c r="B207" s="397"/>
      <c r="C207" s="397"/>
      <c r="D207" s="397"/>
      <c r="E207" s="397"/>
      <c r="G207" s="397"/>
      <c r="H207" s="397"/>
      <c r="I207" s="397"/>
      <c r="J207" s="397"/>
      <c r="K207" s="397"/>
      <c r="L207" s="533"/>
    </row>
    <row r="208" spans="1:12">
      <c r="A208" s="397"/>
      <c r="B208" s="397"/>
      <c r="C208" s="397"/>
      <c r="D208" s="397"/>
      <c r="E208" s="397"/>
      <c r="G208" s="397"/>
      <c r="H208" s="397"/>
      <c r="I208" s="397"/>
      <c r="J208" s="397"/>
      <c r="K208" s="397"/>
      <c r="L208" s="533"/>
    </row>
    <row r="209" spans="1:12">
      <c r="A209" s="397"/>
      <c r="B209" s="397"/>
      <c r="C209" s="397"/>
      <c r="D209" s="397"/>
      <c r="E209" s="397"/>
      <c r="G209" s="397"/>
      <c r="H209" s="397"/>
      <c r="I209" s="397"/>
      <c r="J209" s="397"/>
      <c r="K209" s="397"/>
      <c r="L209" s="533"/>
    </row>
    <row r="210" spans="1:12">
      <c r="A210" s="397"/>
      <c r="B210" s="397"/>
      <c r="C210" s="397"/>
      <c r="D210" s="397"/>
      <c r="E210" s="397"/>
      <c r="G210" s="397"/>
      <c r="H210" s="397"/>
      <c r="I210" s="397"/>
      <c r="J210" s="397"/>
      <c r="K210" s="397"/>
      <c r="L210" s="533"/>
    </row>
    <row r="211" spans="1:12">
      <c r="A211" s="397"/>
      <c r="B211" s="397"/>
      <c r="C211" s="397"/>
      <c r="D211" s="397"/>
      <c r="E211" s="397"/>
      <c r="G211" s="397"/>
      <c r="H211" s="397"/>
      <c r="I211" s="397"/>
      <c r="J211" s="397"/>
      <c r="K211" s="397"/>
      <c r="L211" s="533"/>
    </row>
    <row r="212" spans="1:12">
      <c r="A212" s="397"/>
      <c r="B212" s="397"/>
      <c r="C212" s="397"/>
      <c r="D212" s="397"/>
      <c r="E212" s="397"/>
      <c r="G212" s="397"/>
      <c r="H212" s="397"/>
      <c r="I212" s="397"/>
      <c r="J212" s="397"/>
      <c r="K212" s="397"/>
      <c r="L212" s="533"/>
    </row>
    <row r="213" spans="1:12">
      <c r="A213" s="397"/>
      <c r="B213" s="397"/>
      <c r="C213" s="397"/>
      <c r="D213" s="397"/>
      <c r="E213" s="397"/>
      <c r="G213" s="397"/>
      <c r="H213" s="397"/>
      <c r="I213" s="397"/>
      <c r="J213" s="397"/>
      <c r="K213" s="397"/>
      <c r="L213" s="533"/>
    </row>
    <row r="214" spans="1:12">
      <c r="A214" s="397"/>
      <c r="B214" s="397"/>
      <c r="C214" s="397"/>
      <c r="D214" s="397"/>
      <c r="E214" s="397"/>
      <c r="G214" s="397"/>
      <c r="H214" s="397"/>
      <c r="I214" s="397"/>
      <c r="J214" s="397"/>
      <c r="K214" s="397"/>
      <c r="L214" s="533"/>
    </row>
    <row r="215" spans="1:12">
      <c r="A215" s="397"/>
      <c r="B215" s="397"/>
      <c r="C215" s="397"/>
      <c r="D215" s="397"/>
      <c r="E215" s="397"/>
      <c r="G215" s="397"/>
      <c r="H215" s="397"/>
      <c r="I215" s="397"/>
      <c r="J215" s="397"/>
      <c r="K215" s="397"/>
      <c r="L215" s="533"/>
    </row>
    <row r="216" spans="1:12">
      <c r="A216" s="397"/>
      <c r="B216" s="397"/>
      <c r="C216" s="397"/>
      <c r="D216" s="397"/>
      <c r="E216" s="397"/>
      <c r="G216" s="397"/>
      <c r="H216" s="397"/>
      <c r="I216" s="397"/>
      <c r="J216" s="397"/>
      <c r="K216" s="397"/>
      <c r="L216" s="533"/>
    </row>
    <row r="217" spans="1:12">
      <c r="A217" s="397"/>
      <c r="B217" s="397"/>
      <c r="C217" s="397"/>
      <c r="D217" s="397"/>
      <c r="E217" s="397"/>
      <c r="G217" s="397"/>
      <c r="H217" s="397"/>
      <c r="I217" s="397"/>
      <c r="J217" s="397"/>
      <c r="K217" s="397"/>
      <c r="L217" s="533"/>
    </row>
    <row r="218" spans="1:12">
      <c r="A218" s="397"/>
      <c r="B218" s="397"/>
      <c r="C218" s="397"/>
      <c r="D218" s="397"/>
      <c r="E218" s="397"/>
      <c r="G218" s="397"/>
      <c r="H218" s="397"/>
      <c r="I218" s="397"/>
      <c r="J218" s="397"/>
      <c r="K218" s="397"/>
      <c r="L218" s="533"/>
    </row>
    <row r="219" spans="1:12">
      <c r="A219" s="397"/>
      <c r="B219" s="397"/>
      <c r="C219" s="397"/>
      <c r="D219" s="397"/>
      <c r="E219" s="397"/>
      <c r="G219" s="397"/>
      <c r="H219" s="397"/>
      <c r="I219" s="397"/>
      <c r="J219" s="397"/>
      <c r="K219" s="397"/>
      <c r="L219" s="533"/>
    </row>
    <row r="220" spans="1:12">
      <c r="A220" s="397"/>
      <c r="B220" s="397"/>
      <c r="C220" s="397"/>
      <c r="D220" s="397"/>
      <c r="E220" s="397"/>
      <c r="G220" s="397"/>
      <c r="H220" s="397"/>
      <c r="I220" s="397"/>
      <c r="J220" s="397"/>
      <c r="K220" s="397"/>
      <c r="L220" s="533"/>
    </row>
    <row r="221" spans="1:12">
      <c r="A221" s="397"/>
      <c r="B221" s="397"/>
      <c r="C221" s="397"/>
      <c r="D221" s="397"/>
      <c r="E221" s="397"/>
      <c r="G221" s="397"/>
      <c r="H221" s="397"/>
      <c r="I221" s="397"/>
      <c r="J221" s="397"/>
      <c r="K221" s="397"/>
      <c r="L221" s="533"/>
    </row>
    <row r="222" spans="1:12">
      <c r="A222" s="397"/>
      <c r="B222" s="397"/>
      <c r="C222" s="397"/>
      <c r="D222" s="397"/>
      <c r="E222" s="397"/>
      <c r="G222" s="397"/>
      <c r="H222" s="397"/>
      <c r="I222" s="397"/>
      <c r="J222" s="397"/>
      <c r="K222" s="397"/>
      <c r="L222" s="533"/>
    </row>
    <row r="223" spans="1:12">
      <c r="A223" s="397"/>
      <c r="B223" s="397"/>
      <c r="C223" s="397"/>
      <c r="D223" s="397"/>
      <c r="E223" s="397"/>
      <c r="G223" s="397"/>
      <c r="H223" s="397"/>
      <c r="I223" s="397"/>
      <c r="J223" s="397"/>
      <c r="K223" s="397"/>
      <c r="L223" s="533"/>
    </row>
    <row r="224" spans="1:12">
      <c r="A224" s="397"/>
      <c r="B224" s="397"/>
      <c r="C224" s="397"/>
      <c r="D224" s="397"/>
      <c r="E224" s="397"/>
      <c r="G224" s="397"/>
      <c r="H224" s="397"/>
      <c r="I224" s="397"/>
      <c r="J224" s="397"/>
      <c r="K224" s="397"/>
      <c r="L224" s="533"/>
    </row>
    <row r="225" spans="1:12">
      <c r="A225" s="397"/>
      <c r="B225" s="397"/>
      <c r="C225" s="397"/>
      <c r="D225" s="397"/>
      <c r="E225" s="397"/>
      <c r="G225" s="397"/>
      <c r="H225" s="397"/>
      <c r="I225" s="397"/>
      <c r="J225" s="397"/>
      <c r="K225" s="397"/>
      <c r="L225" s="533"/>
    </row>
    <row r="226" spans="1:12">
      <c r="A226" s="397"/>
      <c r="B226" s="397"/>
      <c r="C226" s="397"/>
      <c r="D226" s="397"/>
      <c r="E226" s="397"/>
      <c r="G226" s="397"/>
      <c r="H226" s="397"/>
      <c r="I226" s="397"/>
      <c r="J226" s="397"/>
      <c r="K226" s="397"/>
      <c r="L226" s="533"/>
    </row>
    <row r="227" spans="1:12">
      <c r="A227" s="397"/>
      <c r="B227" s="397"/>
      <c r="C227" s="397"/>
      <c r="D227" s="397"/>
      <c r="E227" s="397"/>
      <c r="G227" s="397"/>
      <c r="H227" s="397"/>
      <c r="I227" s="397"/>
      <c r="J227" s="397"/>
      <c r="K227" s="397"/>
      <c r="L227" s="533"/>
    </row>
    <row r="228" spans="1:12">
      <c r="A228" s="397"/>
      <c r="B228" s="397"/>
      <c r="C228" s="397"/>
      <c r="D228" s="397"/>
      <c r="E228" s="397"/>
      <c r="G228" s="397"/>
      <c r="H228" s="397"/>
      <c r="I228" s="397"/>
      <c r="J228" s="397"/>
      <c r="K228" s="397"/>
      <c r="L228" s="533"/>
    </row>
    <row r="229" spans="1:12">
      <c r="A229" s="397"/>
      <c r="B229" s="397"/>
      <c r="C229" s="397"/>
      <c r="D229" s="397"/>
      <c r="E229" s="397"/>
      <c r="G229" s="397"/>
      <c r="H229" s="397"/>
      <c r="I229" s="397"/>
      <c r="J229" s="397"/>
      <c r="K229" s="397"/>
      <c r="L229" s="533"/>
    </row>
    <row r="230" spans="1:12">
      <c r="A230" s="397"/>
      <c r="B230" s="397"/>
      <c r="C230" s="397"/>
      <c r="D230" s="397"/>
      <c r="E230" s="397"/>
      <c r="G230" s="397"/>
      <c r="H230" s="397"/>
      <c r="I230" s="397"/>
      <c r="J230" s="397"/>
      <c r="K230" s="397"/>
      <c r="L230" s="533"/>
    </row>
    <row r="231" spans="1:12">
      <c r="A231" s="397"/>
      <c r="B231" s="397"/>
      <c r="C231" s="397"/>
      <c r="D231" s="397"/>
      <c r="E231" s="397"/>
      <c r="G231" s="397"/>
      <c r="H231" s="397"/>
      <c r="I231" s="397"/>
      <c r="J231" s="397"/>
      <c r="K231" s="397"/>
      <c r="L231" s="533"/>
    </row>
    <row r="232" spans="1:12">
      <c r="A232" s="397"/>
      <c r="B232" s="397"/>
      <c r="C232" s="397"/>
      <c r="D232" s="397"/>
      <c r="E232" s="397"/>
      <c r="G232" s="397"/>
      <c r="H232" s="397"/>
      <c r="I232" s="397"/>
      <c r="J232" s="397"/>
      <c r="K232" s="397"/>
      <c r="L232" s="533"/>
    </row>
    <row r="233" spans="1:12">
      <c r="A233" s="397"/>
      <c r="B233" s="397"/>
      <c r="C233" s="397"/>
      <c r="D233" s="397"/>
      <c r="E233" s="397"/>
      <c r="G233" s="397"/>
      <c r="H233" s="397"/>
      <c r="I233" s="397"/>
      <c r="J233" s="397"/>
      <c r="K233" s="397"/>
      <c r="L233" s="533"/>
    </row>
    <row r="234" spans="1:12">
      <c r="A234" s="397"/>
      <c r="B234" s="397"/>
      <c r="C234" s="397"/>
      <c r="D234" s="397"/>
      <c r="E234" s="397"/>
      <c r="G234" s="397"/>
      <c r="H234" s="397"/>
      <c r="I234" s="397"/>
      <c r="J234" s="397"/>
      <c r="K234" s="397"/>
      <c r="L234" s="533"/>
    </row>
    <row r="235" spans="1:12">
      <c r="A235" s="397"/>
      <c r="B235" s="397"/>
      <c r="C235" s="397"/>
      <c r="D235" s="397"/>
      <c r="E235" s="397"/>
      <c r="G235" s="397"/>
      <c r="H235" s="397"/>
      <c r="I235" s="397"/>
      <c r="J235" s="397"/>
      <c r="K235" s="397"/>
      <c r="L235" s="533"/>
    </row>
    <row r="236" spans="1:12">
      <c r="A236" s="397"/>
      <c r="B236" s="397"/>
      <c r="C236" s="397"/>
      <c r="D236" s="397"/>
      <c r="E236" s="397"/>
      <c r="G236" s="397"/>
      <c r="H236" s="397"/>
      <c r="I236" s="397"/>
      <c r="J236" s="397"/>
      <c r="K236" s="397"/>
      <c r="L236" s="533"/>
    </row>
    <row r="237" spans="1:12">
      <c r="A237" s="397"/>
      <c r="B237" s="397"/>
      <c r="C237" s="397"/>
      <c r="D237" s="397"/>
      <c r="E237" s="397"/>
      <c r="G237" s="397"/>
      <c r="H237" s="397"/>
      <c r="I237" s="397"/>
      <c r="J237" s="397"/>
      <c r="K237" s="397"/>
      <c r="L237" s="533"/>
    </row>
    <row r="238" spans="1:12">
      <c r="A238" s="397"/>
      <c r="B238" s="397"/>
      <c r="C238" s="397"/>
      <c r="D238" s="397"/>
      <c r="E238" s="397"/>
      <c r="G238" s="397"/>
      <c r="H238" s="397"/>
      <c r="I238" s="397"/>
      <c r="J238" s="397"/>
      <c r="K238" s="397"/>
      <c r="L238" s="533"/>
    </row>
    <row r="239" spans="1:12">
      <c r="A239" s="397"/>
      <c r="B239" s="397"/>
      <c r="C239" s="397"/>
      <c r="D239" s="397"/>
      <c r="E239" s="397"/>
      <c r="G239" s="397"/>
      <c r="H239" s="397"/>
      <c r="I239" s="397"/>
      <c r="J239" s="397"/>
      <c r="K239" s="397"/>
      <c r="L239" s="533"/>
    </row>
    <row r="240" spans="1:12">
      <c r="A240" s="397"/>
      <c r="B240" s="397"/>
      <c r="C240" s="397"/>
      <c r="D240" s="397"/>
      <c r="E240" s="397"/>
      <c r="G240" s="397"/>
      <c r="H240" s="397"/>
      <c r="I240" s="397"/>
      <c r="J240" s="397"/>
      <c r="K240" s="397"/>
      <c r="L240" s="533"/>
    </row>
    <row r="241" spans="1:12">
      <c r="A241" s="397"/>
      <c r="B241" s="397"/>
      <c r="C241" s="397"/>
      <c r="D241" s="397"/>
      <c r="E241" s="397"/>
      <c r="G241" s="397"/>
      <c r="H241" s="397"/>
      <c r="I241" s="397"/>
      <c r="J241" s="397"/>
      <c r="K241" s="397"/>
      <c r="L241" s="533"/>
    </row>
    <row r="242" spans="1:12">
      <c r="A242" s="397"/>
      <c r="B242" s="397"/>
      <c r="C242" s="397"/>
      <c r="D242" s="397"/>
      <c r="E242" s="397"/>
      <c r="G242" s="397"/>
      <c r="H242" s="397"/>
      <c r="I242" s="397"/>
      <c r="J242" s="397"/>
      <c r="K242" s="397"/>
      <c r="L242" s="533"/>
    </row>
    <row r="243" spans="1:12">
      <c r="A243" s="397"/>
      <c r="B243" s="397"/>
      <c r="C243" s="397"/>
      <c r="D243" s="397"/>
      <c r="E243" s="397"/>
      <c r="G243" s="397"/>
      <c r="H243" s="397"/>
      <c r="I243" s="397"/>
      <c r="J243" s="397"/>
      <c r="K243" s="397"/>
      <c r="L243" s="533"/>
    </row>
    <row r="244" spans="1:12">
      <c r="A244" s="397"/>
      <c r="B244" s="397"/>
      <c r="C244" s="397"/>
      <c r="D244" s="397"/>
      <c r="E244" s="397"/>
      <c r="G244" s="397"/>
      <c r="H244" s="397"/>
      <c r="I244" s="397"/>
      <c r="J244" s="397"/>
      <c r="K244" s="397"/>
      <c r="L244" s="533"/>
    </row>
    <row r="245" spans="1:12">
      <c r="A245" s="397"/>
      <c r="B245" s="397"/>
      <c r="C245" s="397"/>
      <c r="D245" s="397"/>
      <c r="E245" s="397"/>
      <c r="G245" s="397"/>
      <c r="H245" s="397"/>
      <c r="I245" s="397"/>
      <c r="J245" s="397"/>
      <c r="K245" s="397"/>
      <c r="L245" s="533"/>
    </row>
    <row r="246" spans="1:12">
      <c r="A246" s="397"/>
      <c r="B246" s="397"/>
      <c r="C246" s="397"/>
      <c r="D246" s="397"/>
      <c r="E246" s="397"/>
      <c r="G246" s="397"/>
      <c r="H246" s="397"/>
      <c r="I246" s="397"/>
      <c r="J246" s="397"/>
      <c r="K246" s="397"/>
      <c r="L246" s="533"/>
    </row>
    <row r="247" spans="1:12">
      <c r="A247" s="397"/>
      <c r="B247" s="397"/>
      <c r="C247" s="397"/>
      <c r="D247" s="397"/>
      <c r="E247" s="397"/>
      <c r="G247" s="397"/>
      <c r="H247" s="397"/>
      <c r="I247" s="397"/>
      <c r="J247" s="397"/>
      <c r="K247" s="397"/>
      <c r="L247" s="533"/>
    </row>
    <row r="248" spans="1:12">
      <c r="A248" s="397"/>
      <c r="B248" s="397"/>
      <c r="C248" s="397"/>
      <c r="D248" s="397"/>
      <c r="E248" s="397"/>
      <c r="G248" s="397"/>
      <c r="H248" s="397"/>
      <c r="I248" s="397"/>
      <c r="J248" s="397"/>
      <c r="K248" s="397"/>
      <c r="L248" s="533"/>
    </row>
    <row r="249" spans="1:12">
      <c r="A249" s="397"/>
      <c r="B249" s="397"/>
      <c r="C249" s="397"/>
      <c r="D249" s="397"/>
      <c r="E249" s="397"/>
      <c r="G249" s="397"/>
      <c r="H249" s="397"/>
      <c r="I249" s="397"/>
      <c r="J249" s="397"/>
      <c r="K249" s="397"/>
      <c r="L249" s="533"/>
    </row>
    <row r="250" spans="1:12">
      <c r="A250" s="397"/>
      <c r="B250" s="397"/>
      <c r="C250" s="397"/>
      <c r="D250" s="397"/>
      <c r="E250" s="397"/>
      <c r="G250" s="397"/>
      <c r="H250" s="397"/>
      <c r="I250" s="397"/>
      <c r="J250" s="397"/>
      <c r="K250" s="397"/>
      <c r="L250" s="533"/>
    </row>
    <row r="251" spans="1:12">
      <c r="A251" s="397"/>
      <c r="B251" s="397"/>
      <c r="C251" s="397"/>
      <c r="D251" s="397"/>
      <c r="E251" s="397"/>
      <c r="G251" s="397"/>
      <c r="H251" s="397"/>
      <c r="I251" s="397"/>
      <c r="J251" s="397"/>
      <c r="K251" s="397"/>
      <c r="L251" s="533"/>
    </row>
    <row r="252" spans="1:12">
      <c r="A252" s="397"/>
      <c r="B252" s="397"/>
      <c r="C252" s="397"/>
      <c r="D252" s="397"/>
      <c r="E252" s="397"/>
      <c r="G252" s="397"/>
      <c r="H252" s="397"/>
      <c r="I252" s="397"/>
      <c r="J252" s="397"/>
      <c r="K252" s="397"/>
      <c r="L252" s="533"/>
    </row>
    <row r="253" spans="1:12">
      <c r="A253" s="397"/>
      <c r="B253" s="397"/>
      <c r="C253" s="397"/>
      <c r="D253" s="397"/>
      <c r="E253" s="397"/>
      <c r="G253" s="397"/>
      <c r="H253" s="397"/>
      <c r="I253" s="397"/>
      <c r="J253" s="397"/>
      <c r="K253" s="397"/>
      <c r="L253" s="533"/>
    </row>
    <row r="254" spans="1:12">
      <c r="A254" s="397"/>
      <c r="B254" s="397"/>
      <c r="C254" s="397"/>
      <c r="D254" s="397"/>
      <c r="E254" s="397"/>
      <c r="G254" s="397"/>
      <c r="H254" s="397"/>
      <c r="I254" s="397"/>
      <c r="J254" s="397"/>
      <c r="K254" s="397"/>
      <c r="L254" s="533"/>
    </row>
    <row r="255" spans="1:12">
      <c r="A255" s="397"/>
      <c r="B255" s="397"/>
      <c r="C255" s="397"/>
      <c r="D255" s="397"/>
      <c r="E255" s="397"/>
      <c r="G255" s="397"/>
      <c r="H255" s="397"/>
      <c r="I255" s="397"/>
      <c r="J255" s="397"/>
      <c r="K255" s="397"/>
      <c r="L255" s="533"/>
    </row>
    <row r="256" spans="1:12">
      <c r="A256" s="397"/>
      <c r="B256" s="397"/>
      <c r="C256" s="397"/>
      <c r="D256" s="397"/>
      <c r="E256" s="397"/>
      <c r="G256" s="397"/>
      <c r="H256" s="397"/>
      <c r="I256" s="397"/>
      <c r="J256" s="397"/>
      <c r="K256" s="397"/>
      <c r="L256" s="533"/>
    </row>
    <row r="257" spans="1:12">
      <c r="A257" s="397"/>
      <c r="B257" s="397"/>
      <c r="C257" s="397"/>
      <c r="D257" s="397"/>
      <c r="E257" s="397"/>
      <c r="G257" s="397"/>
      <c r="H257" s="397"/>
      <c r="I257" s="397"/>
      <c r="J257" s="397"/>
      <c r="K257" s="397"/>
      <c r="L257" s="533"/>
    </row>
    <row r="258" spans="1:12">
      <c r="A258" s="397"/>
      <c r="B258" s="397"/>
      <c r="C258" s="397"/>
      <c r="D258" s="397"/>
      <c r="E258" s="397"/>
      <c r="G258" s="397"/>
      <c r="H258" s="397"/>
      <c r="I258" s="397"/>
      <c r="J258" s="397"/>
      <c r="K258" s="397"/>
      <c r="L258" s="533"/>
    </row>
    <row r="259" spans="1:12">
      <c r="A259" s="397"/>
      <c r="B259" s="397"/>
      <c r="C259" s="397"/>
      <c r="D259" s="397"/>
      <c r="E259" s="397"/>
      <c r="G259" s="397"/>
      <c r="H259" s="397"/>
      <c r="I259" s="397"/>
      <c r="J259" s="397"/>
      <c r="K259" s="397"/>
      <c r="L259" s="533"/>
    </row>
    <row r="260" spans="1:12">
      <c r="A260" s="397"/>
      <c r="B260" s="397"/>
      <c r="C260" s="397"/>
      <c r="D260" s="397"/>
      <c r="E260" s="397"/>
      <c r="G260" s="397"/>
      <c r="H260" s="397"/>
      <c r="I260" s="397"/>
      <c r="J260" s="397"/>
      <c r="K260" s="397"/>
      <c r="L260" s="533"/>
    </row>
    <row r="261" spans="1:12">
      <c r="A261" s="397"/>
      <c r="B261" s="397"/>
      <c r="C261" s="397"/>
      <c r="D261" s="397"/>
      <c r="E261" s="397"/>
      <c r="G261" s="397"/>
      <c r="H261" s="397"/>
      <c r="I261" s="397"/>
      <c r="J261" s="397"/>
      <c r="K261" s="397"/>
      <c r="L261" s="533"/>
    </row>
    <row r="262" spans="1:12">
      <c r="A262" s="397"/>
      <c r="B262" s="397"/>
      <c r="C262" s="397"/>
      <c r="D262" s="397"/>
      <c r="E262" s="397"/>
      <c r="G262" s="397"/>
      <c r="H262" s="397"/>
      <c r="I262" s="397"/>
      <c r="J262" s="397"/>
      <c r="K262" s="397"/>
      <c r="L262" s="533"/>
    </row>
    <row r="263" spans="1:12">
      <c r="A263" s="397"/>
      <c r="B263" s="397"/>
      <c r="C263" s="397"/>
      <c r="D263" s="397"/>
      <c r="E263" s="397"/>
      <c r="G263" s="397"/>
      <c r="H263" s="397"/>
      <c r="I263" s="397"/>
      <c r="J263" s="397"/>
      <c r="K263" s="397"/>
      <c r="L263" s="533"/>
    </row>
    <row r="264" spans="1:12">
      <c r="A264" s="397"/>
      <c r="B264" s="397"/>
      <c r="C264" s="397"/>
      <c r="D264" s="397"/>
      <c r="E264" s="397"/>
      <c r="G264" s="397"/>
      <c r="H264" s="397"/>
      <c r="I264" s="397"/>
      <c r="J264" s="397"/>
      <c r="K264" s="397"/>
      <c r="L264" s="533"/>
    </row>
    <row r="265" spans="1:12">
      <c r="A265" s="397"/>
      <c r="B265" s="397"/>
      <c r="C265" s="397"/>
      <c r="D265" s="397"/>
      <c r="E265" s="397"/>
      <c r="G265" s="397"/>
      <c r="H265" s="397"/>
      <c r="I265" s="397"/>
      <c r="J265" s="397"/>
      <c r="K265" s="397"/>
      <c r="L265" s="533"/>
    </row>
    <row r="266" spans="1:12">
      <c r="A266" s="397"/>
      <c r="B266" s="397"/>
      <c r="C266" s="397"/>
      <c r="D266" s="397"/>
      <c r="E266" s="397"/>
      <c r="G266" s="397"/>
      <c r="H266" s="397"/>
      <c r="I266" s="397"/>
      <c r="J266" s="397"/>
      <c r="K266" s="397"/>
      <c r="L266" s="533"/>
    </row>
    <row r="267" spans="1:12">
      <c r="A267" s="397"/>
      <c r="B267" s="397"/>
      <c r="C267" s="397"/>
      <c r="D267" s="397"/>
      <c r="E267" s="397"/>
      <c r="G267" s="397"/>
      <c r="H267" s="397"/>
      <c r="I267" s="397"/>
      <c r="J267" s="397"/>
      <c r="K267" s="397"/>
      <c r="L267" s="533"/>
    </row>
    <row r="268" spans="1:12">
      <c r="A268" s="397"/>
      <c r="B268" s="397"/>
      <c r="C268" s="397"/>
      <c r="D268" s="397"/>
      <c r="E268" s="397"/>
      <c r="G268" s="397"/>
      <c r="H268" s="397"/>
      <c r="I268" s="397"/>
      <c r="J268" s="397"/>
      <c r="K268" s="397"/>
      <c r="L268" s="533"/>
    </row>
    <row r="269" spans="1:12">
      <c r="A269" s="397"/>
      <c r="B269" s="397"/>
      <c r="C269" s="397"/>
      <c r="D269" s="397"/>
      <c r="E269" s="397"/>
      <c r="G269" s="397"/>
      <c r="H269" s="397"/>
      <c r="I269" s="397"/>
      <c r="J269" s="397"/>
      <c r="K269" s="397"/>
      <c r="L269" s="533"/>
    </row>
    <row r="270" spans="1:12">
      <c r="A270" s="397"/>
      <c r="B270" s="397"/>
      <c r="C270" s="397"/>
      <c r="D270" s="397"/>
      <c r="E270" s="397"/>
      <c r="G270" s="397"/>
      <c r="H270" s="397"/>
      <c r="I270" s="397"/>
      <c r="J270" s="397"/>
      <c r="K270" s="397"/>
      <c r="L270" s="533"/>
    </row>
    <row r="271" spans="1:12">
      <c r="A271" s="397"/>
      <c r="B271" s="397"/>
      <c r="C271" s="397"/>
      <c r="D271" s="397"/>
      <c r="E271" s="397"/>
      <c r="G271" s="397"/>
      <c r="H271" s="397"/>
      <c r="I271" s="397"/>
      <c r="J271" s="397"/>
      <c r="K271" s="397"/>
      <c r="L271" s="533"/>
    </row>
    <row r="272" spans="1:12">
      <c r="A272" s="397"/>
      <c r="B272" s="397"/>
      <c r="C272" s="397"/>
      <c r="D272" s="397"/>
      <c r="E272" s="397"/>
      <c r="G272" s="397"/>
      <c r="H272" s="397"/>
      <c r="I272" s="397"/>
      <c r="J272" s="397"/>
      <c r="K272" s="397"/>
      <c r="L272" s="533"/>
    </row>
    <row r="273" spans="1:12">
      <c r="A273" s="397"/>
      <c r="B273" s="397"/>
      <c r="C273" s="397"/>
      <c r="D273" s="397"/>
      <c r="E273" s="397"/>
      <c r="G273" s="397"/>
      <c r="H273" s="397"/>
      <c r="I273" s="397"/>
      <c r="J273" s="397"/>
      <c r="K273" s="397"/>
      <c r="L273" s="533"/>
    </row>
    <row r="274" spans="1:12">
      <c r="A274" s="397"/>
      <c r="B274" s="397"/>
      <c r="C274" s="397"/>
      <c r="D274" s="397"/>
      <c r="E274" s="397"/>
      <c r="G274" s="397"/>
      <c r="H274" s="397"/>
      <c r="I274" s="397"/>
      <c r="J274" s="397"/>
      <c r="K274" s="397"/>
      <c r="L274" s="533"/>
    </row>
    <row r="275" spans="1:12">
      <c r="A275" s="397"/>
      <c r="B275" s="397"/>
      <c r="C275" s="397"/>
      <c r="D275" s="397"/>
      <c r="E275" s="397"/>
      <c r="G275" s="397"/>
      <c r="H275" s="397"/>
      <c r="I275" s="397"/>
      <c r="J275" s="397"/>
      <c r="K275" s="397"/>
      <c r="L275" s="533"/>
    </row>
    <row r="276" spans="1:12">
      <c r="A276" s="397"/>
      <c r="B276" s="397"/>
      <c r="C276" s="397"/>
      <c r="D276" s="397"/>
      <c r="E276" s="397"/>
      <c r="G276" s="397"/>
      <c r="H276" s="397"/>
      <c r="I276" s="397"/>
      <c r="J276" s="397"/>
      <c r="K276" s="397"/>
      <c r="L276" s="533"/>
    </row>
    <row r="277" spans="1:12">
      <c r="A277" s="397"/>
      <c r="B277" s="397"/>
      <c r="C277" s="397"/>
      <c r="D277" s="397"/>
      <c r="E277" s="397"/>
      <c r="G277" s="397"/>
      <c r="H277" s="397"/>
      <c r="I277" s="397"/>
      <c r="J277" s="397"/>
      <c r="K277" s="397"/>
      <c r="L277" s="533"/>
    </row>
    <row r="278" spans="1:12">
      <c r="A278" s="397"/>
      <c r="B278" s="397"/>
      <c r="C278" s="397"/>
      <c r="D278" s="397"/>
      <c r="E278" s="397"/>
      <c r="G278" s="397"/>
      <c r="H278" s="397"/>
      <c r="I278" s="397"/>
      <c r="J278" s="397"/>
      <c r="K278" s="397"/>
      <c r="L278" s="533"/>
    </row>
    <row r="279" spans="1:12">
      <c r="A279" s="397"/>
      <c r="B279" s="397"/>
      <c r="C279" s="397"/>
      <c r="D279" s="397"/>
      <c r="E279" s="397"/>
      <c r="G279" s="397"/>
      <c r="H279" s="397"/>
      <c r="I279" s="397"/>
      <c r="J279" s="397"/>
      <c r="K279" s="397"/>
      <c r="L279" s="533"/>
    </row>
    <row r="280" spans="1:12">
      <c r="A280" s="397"/>
      <c r="B280" s="397"/>
      <c r="C280" s="397"/>
      <c r="D280" s="397"/>
      <c r="E280" s="397"/>
      <c r="G280" s="397"/>
      <c r="H280" s="397"/>
      <c r="I280" s="397"/>
      <c r="J280" s="397"/>
      <c r="K280" s="397"/>
      <c r="L280" s="533"/>
    </row>
    <row r="281" spans="1:12">
      <c r="A281" s="397"/>
      <c r="B281" s="397"/>
      <c r="C281" s="397"/>
      <c r="D281" s="397"/>
      <c r="E281" s="397"/>
      <c r="G281" s="397"/>
      <c r="H281" s="397"/>
      <c r="I281" s="397"/>
      <c r="J281" s="397"/>
      <c r="K281" s="397"/>
      <c r="L281" s="533"/>
    </row>
    <row r="282" spans="1:12">
      <c r="A282" s="397"/>
      <c r="B282" s="397"/>
      <c r="C282" s="397"/>
      <c r="D282" s="397"/>
      <c r="E282" s="397"/>
      <c r="G282" s="397"/>
      <c r="H282" s="397"/>
      <c r="I282" s="397"/>
      <c r="J282" s="397"/>
      <c r="K282" s="397"/>
      <c r="L282" s="533"/>
    </row>
    <row r="283" spans="1:12">
      <c r="A283" s="397"/>
      <c r="B283" s="397"/>
      <c r="C283" s="397"/>
      <c r="D283" s="397"/>
      <c r="E283" s="397"/>
      <c r="G283" s="397"/>
      <c r="H283" s="397"/>
      <c r="I283" s="397"/>
      <c r="J283" s="397"/>
      <c r="K283" s="397"/>
      <c r="L283" s="533"/>
    </row>
    <row r="284" spans="1:12">
      <c r="A284" s="397"/>
      <c r="B284" s="397"/>
      <c r="C284" s="397"/>
      <c r="D284" s="397"/>
      <c r="E284" s="397"/>
      <c r="G284" s="397"/>
      <c r="H284" s="397"/>
      <c r="I284" s="397"/>
      <c r="J284" s="397"/>
      <c r="K284" s="397"/>
      <c r="L284" s="533"/>
    </row>
    <row r="285" spans="1:12">
      <c r="A285" s="397"/>
      <c r="B285" s="397"/>
      <c r="C285" s="397"/>
      <c r="D285" s="397"/>
      <c r="E285" s="397"/>
      <c r="G285" s="397"/>
      <c r="H285" s="397"/>
      <c r="I285" s="397"/>
      <c r="J285" s="397"/>
      <c r="K285" s="397"/>
      <c r="L285" s="533"/>
    </row>
    <row r="286" spans="1:12">
      <c r="A286" s="397"/>
      <c r="B286" s="397"/>
      <c r="C286" s="397"/>
      <c r="D286" s="397"/>
      <c r="E286" s="397"/>
      <c r="G286" s="397"/>
      <c r="H286" s="397"/>
      <c r="I286" s="397"/>
      <c r="J286" s="397"/>
      <c r="K286" s="397"/>
      <c r="L286" s="533"/>
    </row>
    <row r="287" spans="1:12">
      <c r="A287" s="397"/>
      <c r="B287" s="397"/>
      <c r="C287" s="397"/>
      <c r="D287" s="397"/>
      <c r="E287" s="397"/>
      <c r="G287" s="397"/>
      <c r="H287" s="397"/>
      <c r="I287" s="397"/>
      <c r="J287" s="397"/>
      <c r="K287" s="397"/>
      <c r="L287" s="533"/>
    </row>
    <row r="288" spans="1:12">
      <c r="A288" s="397"/>
      <c r="B288" s="397"/>
      <c r="C288" s="397"/>
      <c r="D288" s="397"/>
      <c r="E288" s="397"/>
      <c r="G288" s="397"/>
      <c r="H288" s="397"/>
      <c r="I288" s="397"/>
      <c r="J288" s="397"/>
      <c r="K288" s="397"/>
      <c r="L288" s="533"/>
    </row>
    <row r="289" spans="1:12">
      <c r="A289" s="397"/>
      <c r="B289" s="397"/>
      <c r="C289" s="397"/>
      <c r="D289" s="397"/>
      <c r="E289" s="397"/>
      <c r="G289" s="397"/>
      <c r="H289" s="397"/>
      <c r="I289" s="397"/>
      <c r="J289" s="397"/>
      <c r="K289" s="397"/>
      <c r="L289" s="533"/>
    </row>
    <row r="290" spans="1:12">
      <c r="A290" s="397"/>
      <c r="B290" s="397"/>
      <c r="C290" s="397"/>
      <c r="D290" s="397"/>
      <c r="E290" s="397"/>
      <c r="G290" s="397"/>
      <c r="H290" s="397"/>
      <c r="I290" s="397"/>
      <c r="J290" s="397"/>
      <c r="K290" s="397"/>
      <c r="L290" s="533"/>
    </row>
    <row r="291" spans="1:12">
      <c r="A291" s="397"/>
      <c r="B291" s="397"/>
      <c r="C291" s="397"/>
      <c r="D291" s="397"/>
      <c r="E291" s="397"/>
      <c r="G291" s="397"/>
      <c r="H291" s="397"/>
      <c r="I291" s="397"/>
      <c r="J291" s="397"/>
      <c r="K291" s="397"/>
      <c r="L291" s="533"/>
    </row>
    <row r="292" spans="1:12">
      <c r="A292" s="397"/>
      <c r="B292" s="397"/>
      <c r="C292" s="397"/>
      <c r="D292" s="397"/>
      <c r="E292" s="397"/>
      <c r="G292" s="397"/>
      <c r="H292" s="397"/>
      <c r="I292" s="397"/>
      <c r="J292" s="397"/>
      <c r="K292" s="397"/>
      <c r="L292" s="533"/>
    </row>
    <row r="293" spans="1:12">
      <c r="A293" s="397"/>
      <c r="B293" s="397"/>
      <c r="C293" s="397"/>
      <c r="D293" s="397"/>
      <c r="E293" s="397"/>
      <c r="G293" s="397"/>
      <c r="H293" s="397"/>
      <c r="I293" s="397"/>
      <c r="J293" s="397"/>
      <c r="K293" s="397"/>
      <c r="L293" s="533"/>
    </row>
    <row r="294" spans="1:12">
      <c r="A294" s="397"/>
      <c r="B294" s="397"/>
      <c r="C294" s="397"/>
      <c r="D294" s="397"/>
      <c r="E294" s="397"/>
      <c r="G294" s="397"/>
      <c r="H294" s="397"/>
      <c r="I294" s="397"/>
      <c r="J294" s="397"/>
      <c r="K294" s="397"/>
      <c r="L294" s="533"/>
    </row>
    <row r="295" spans="1:12">
      <c r="A295" s="397"/>
      <c r="B295" s="397"/>
      <c r="C295" s="397"/>
      <c r="D295" s="397"/>
      <c r="E295" s="397"/>
      <c r="G295" s="397"/>
      <c r="H295" s="397"/>
      <c r="I295" s="397"/>
      <c r="J295" s="397"/>
      <c r="K295" s="397"/>
      <c r="L295" s="533"/>
    </row>
    <row r="296" spans="1:12">
      <c r="A296" s="397"/>
      <c r="B296" s="397"/>
      <c r="C296" s="397"/>
      <c r="D296" s="397"/>
      <c r="E296" s="397"/>
      <c r="G296" s="397"/>
      <c r="H296" s="397"/>
      <c r="I296" s="397"/>
      <c r="J296" s="397"/>
      <c r="K296" s="397"/>
      <c r="L296" s="533"/>
    </row>
    <row r="297" spans="1:12">
      <c r="A297" s="397"/>
      <c r="B297" s="397"/>
      <c r="C297" s="397"/>
      <c r="D297" s="397"/>
      <c r="E297" s="397"/>
      <c r="G297" s="397"/>
      <c r="H297" s="397"/>
      <c r="I297" s="397"/>
      <c r="J297" s="397"/>
      <c r="K297" s="397"/>
      <c r="L297" s="533"/>
    </row>
    <row r="298" spans="1:12">
      <c r="A298" s="397"/>
      <c r="B298" s="397"/>
      <c r="C298" s="397"/>
      <c r="D298" s="397"/>
      <c r="E298" s="397"/>
      <c r="G298" s="397"/>
      <c r="H298" s="397"/>
      <c r="I298" s="397"/>
      <c r="J298" s="397"/>
      <c r="K298" s="397"/>
      <c r="L298" s="533"/>
    </row>
    <row r="299" spans="1:12">
      <c r="A299" s="397"/>
      <c r="B299" s="397"/>
      <c r="C299" s="397"/>
      <c r="D299" s="397"/>
      <c r="E299" s="397"/>
      <c r="G299" s="397"/>
      <c r="H299" s="397"/>
      <c r="I299" s="397"/>
      <c r="J299" s="397"/>
      <c r="K299" s="397"/>
      <c r="L299" s="533"/>
    </row>
    <row r="300" spans="1:12">
      <c r="A300" s="397"/>
      <c r="B300" s="397"/>
      <c r="C300" s="397"/>
      <c r="D300" s="397"/>
      <c r="E300" s="397"/>
      <c r="G300" s="397"/>
      <c r="H300" s="397"/>
      <c r="I300" s="397"/>
      <c r="J300" s="397"/>
      <c r="K300" s="397"/>
      <c r="L300" s="533"/>
    </row>
    <row r="301" spans="1:12">
      <c r="A301" s="397"/>
      <c r="B301" s="397"/>
      <c r="C301" s="397"/>
      <c r="D301" s="397"/>
      <c r="E301" s="397"/>
      <c r="G301" s="397"/>
      <c r="H301" s="397"/>
      <c r="I301" s="397"/>
      <c r="J301" s="397"/>
      <c r="K301" s="397"/>
      <c r="L301" s="533"/>
    </row>
    <row r="302" spans="1:12">
      <c r="A302" s="397"/>
      <c r="B302" s="397"/>
      <c r="C302" s="397"/>
      <c r="D302" s="397"/>
      <c r="E302" s="397"/>
      <c r="G302" s="397"/>
      <c r="H302" s="397"/>
      <c r="I302" s="397"/>
      <c r="J302" s="397"/>
      <c r="K302" s="397"/>
      <c r="L302" s="533"/>
    </row>
    <row r="303" spans="1:12">
      <c r="A303" s="397"/>
      <c r="B303" s="397"/>
      <c r="C303" s="397"/>
      <c r="D303" s="397"/>
      <c r="E303" s="397"/>
      <c r="G303" s="397"/>
      <c r="H303" s="397"/>
      <c r="I303" s="397"/>
      <c r="J303" s="397"/>
      <c r="K303" s="397"/>
      <c r="L303" s="533"/>
    </row>
    <row r="304" spans="1:12">
      <c r="A304" s="397"/>
      <c r="B304" s="397"/>
      <c r="C304" s="397"/>
      <c r="D304" s="397"/>
      <c r="E304" s="397"/>
      <c r="G304" s="397"/>
      <c r="H304" s="397"/>
      <c r="I304" s="397"/>
      <c r="J304" s="397"/>
      <c r="K304" s="397"/>
      <c r="L304" s="533"/>
    </row>
    <row r="305" spans="1:12">
      <c r="A305" s="397"/>
      <c r="B305" s="397"/>
      <c r="C305" s="397"/>
      <c r="D305" s="397"/>
      <c r="E305" s="397"/>
      <c r="G305" s="397"/>
      <c r="H305" s="397"/>
      <c r="I305" s="397"/>
      <c r="J305" s="397"/>
      <c r="K305" s="397"/>
      <c r="L305" s="533"/>
    </row>
    <row r="306" spans="1:12">
      <c r="A306" s="397"/>
      <c r="B306" s="397"/>
      <c r="C306" s="397"/>
      <c r="D306" s="397"/>
      <c r="E306" s="397"/>
      <c r="G306" s="397"/>
      <c r="H306" s="397"/>
      <c r="I306" s="397"/>
      <c r="J306" s="397"/>
      <c r="K306" s="397"/>
      <c r="L306" s="533"/>
    </row>
    <row r="307" spans="1:12">
      <c r="A307" s="397"/>
      <c r="B307" s="397"/>
      <c r="C307" s="397"/>
      <c r="D307" s="397"/>
      <c r="E307" s="397"/>
      <c r="G307" s="397"/>
      <c r="H307" s="397"/>
      <c r="I307" s="397"/>
      <c r="J307" s="397"/>
      <c r="K307" s="397"/>
      <c r="L307" s="533"/>
    </row>
    <row r="308" spans="1:12">
      <c r="A308" s="397"/>
      <c r="B308" s="397"/>
      <c r="C308" s="397"/>
      <c r="D308" s="397"/>
      <c r="E308" s="397"/>
      <c r="G308" s="397"/>
      <c r="H308" s="397"/>
      <c r="I308" s="397"/>
      <c r="J308" s="397"/>
      <c r="K308" s="397"/>
      <c r="L308" s="533"/>
    </row>
    <row r="309" spans="1:12">
      <c r="A309" s="397"/>
      <c r="B309" s="397"/>
      <c r="C309" s="397"/>
      <c r="D309" s="397"/>
      <c r="E309" s="397"/>
      <c r="G309" s="397"/>
      <c r="H309" s="397"/>
      <c r="I309" s="397"/>
      <c r="J309" s="397"/>
      <c r="K309" s="397"/>
      <c r="L309" s="533"/>
    </row>
    <row r="310" spans="1:12">
      <c r="A310" s="397"/>
      <c r="B310" s="397"/>
      <c r="C310" s="397"/>
      <c r="D310" s="397"/>
      <c r="E310" s="397"/>
      <c r="G310" s="397"/>
      <c r="H310" s="397"/>
      <c r="I310" s="397"/>
      <c r="J310" s="397"/>
      <c r="K310" s="397"/>
      <c r="L310" s="533"/>
    </row>
    <row r="311" spans="1:12">
      <c r="A311" s="397"/>
      <c r="B311" s="397"/>
      <c r="C311" s="397"/>
      <c r="D311" s="397"/>
      <c r="E311" s="397"/>
      <c r="G311" s="397"/>
      <c r="H311" s="397"/>
      <c r="I311" s="397"/>
      <c r="J311" s="397"/>
      <c r="K311" s="397"/>
      <c r="L311" s="533"/>
    </row>
    <row r="312" spans="1:12">
      <c r="A312" s="397"/>
      <c r="B312" s="397"/>
      <c r="C312" s="397"/>
      <c r="D312" s="397"/>
      <c r="E312" s="397"/>
      <c r="G312" s="397"/>
      <c r="H312" s="397"/>
      <c r="I312" s="397"/>
      <c r="J312" s="397"/>
      <c r="K312" s="397"/>
      <c r="L312" s="533"/>
    </row>
    <row r="313" spans="1:12">
      <c r="A313" s="397"/>
      <c r="B313" s="397"/>
      <c r="C313" s="397"/>
      <c r="D313" s="397"/>
      <c r="E313" s="397"/>
      <c r="G313" s="397"/>
      <c r="H313" s="397"/>
      <c r="I313" s="397"/>
      <c r="J313" s="397"/>
      <c r="K313" s="397"/>
      <c r="L313" s="533"/>
    </row>
    <row r="314" spans="1:12">
      <c r="A314" s="397"/>
      <c r="B314" s="397"/>
      <c r="C314" s="397"/>
      <c r="D314" s="397"/>
      <c r="E314" s="397"/>
      <c r="G314" s="397"/>
      <c r="H314" s="397"/>
      <c r="I314" s="397"/>
      <c r="J314" s="397"/>
      <c r="K314" s="397"/>
      <c r="L314" s="533"/>
    </row>
    <row r="315" spans="1:12">
      <c r="A315" s="397"/>
      <c r="B315" s="397"/>
      <c r="C315" s="397"/>
      <c r="D315" s="397"/>
      <c r="E315" s="397"/>
      <c r="G315" s="397"/>
      <c r="H315" s="397"/>
      <c r="I315" s="397"/>
      <c r="J315" s="397"/>
      <c r="K315" s="397"/>
      <c r="L315" s="533"/>
    </row>
    <row r="316" spans="1:12">
      <c r="A316" s="397"/>
      <c r="B316" s="397"/>
      <c r="C316" s="397"/>
      <c r="D316" s="397"/>
      <c r="E316" s="397"/>
      <c r="G316" s="397"/>
      <c r="H316" s="397"/>
      <c r="I316" s="397"/>
      <c r="J316" s="397"/>
      <c r="K316" s="397"/>
      <c r="L316" s="533"/>
    </row>
    <row r="317" spans="1:12">
      <c r="A317" s="397"/>
      <c r="B317" s="397"/>
      <c r="C317" s="397"/>
      <c r="D317" s="397"/>
      <c r="E317" s="397"/>
      <c r="G317" s="397"/>
      <c r="H317" s="397"/>
      <c r="I317" s="397"/>
      <c r="J317" s="397"/>
      <c r="K317" s="397"/>
      <c r="L317" s="533"/>
    </row>
    <row r="318" spans="1:12">
      <c r="A318" s="397"/>
      <c r="B318" s="397"/>
      <c r="C318" s="397"/>
      <c r="D318" s="397"/>
      <c r="E318" s="397"/>
      <c r="G318" s="397"/>
      <c r="H318" s="397"/>
      <c r="I318" s="397"/>
      <c r="J318" s="397"/>
      <c r="K318" s="397"/>
      <c r="L318" s="533"/>
    </row>
    <row r="319" spans="1:12">
      <c r="A319" s="397"/>
      <c r="B319" s="397"/>
      <c r="C319" s="397"/>
      <c r="D319" s="397"/>
      <c r="E319" s="397"/>
      <c r="G319" s="397"/>
      <c r="H319" s="397"/>
      <c r="I319" s="397"/>
      <c r="J319" s="397"/>
      <c r="K319" s="397"/>
      <c r="L319" s="533"/>
    </row>
    <row r="320" spans="1:12">
      <c r="A320" s="397"/>
      <c r="B320" s="397"/>
      <c r="C320" s="397"/>
      <c r="D320" s="397"/>
      <c r="E320" s="397"/>
      <c r="G320" s="397"/>
      <c r="H320" s="397"/>
      <c r="I320" s="397"/>
      <c r="J320" s="397"/>
      <c r="K320" s="397"/>
      <c r="L320" s="533"/>
    </row>
    <row r="321" spans="1:12">
      <c r="A321" s="397"/>
      <c r="B321" s="397"/>
      <c r="C321" s="397"/>
      <c r="D321" s="397"/>
      <c r="E321" s="397"/>
      <c r="G321" s="397"/>
      <c r="H321" s="397"/>
      <c r="I321" s="397"/>
      <c r="J321" s="397"/>
      <c r="K321" s="397"/>
      <c r="L321" s="533"/>
    </row>
    <row r="322" spans="1:12">
      <c r="A322" s="397"/>
      <c r="B322" s="397"/>
      <c r="C322" s="397"/>
      <c r="D322" s="397"/>
      <c r="E322" s="397"/>
      <c r="G322" s="397"/>
      <c r="H322" s="397"/>
      <c r="I322" s="397"/>
      <c r="J322" s="397"/>
      <c r="K322" s="397"/>
      <c r="L322" s="533"/>
    </row>
    <row r="323" spans="1:12">
      <c r="A323" s="397"/>
      <c r="B323" s="397"/>
      <c r="C323" s="397"/>
      <c r="D323" s="397"/>
      <c r="E323" s="397"/>
      <c r="G323" s="397"/>
      <c r="H323" s="397"/>
      <c r="I323" s="397"/>
      <c r="J323" s="397"/>
      <c r="K323" s="397"/>
      <c r="L323" s="533"/>
    </row>
    <row r="324" spans="1:12">
      <c r="A324" s="397"/>
      <c r="B324" s="397"/>
      <c r="C324" s="397"/>
      <c r="D324" s="397"/>
      <c r="E324" s="397"/>
      <c r="G324" s="397"/>
      <c r="H324" s="397"/>
      <c r="I324" s="397"/>
      <c r="J324" s="397"/>
      <c r="K324" s="397"/>
      <c r="L324" s="533"/>
    </row>
    <row r="325" spans="1:12">
      <c r="A325" s="397"/>
      <c r="B325" s="397"/>
      <c r="C325" s="397"/>
      <c r="D325" s="397"/>
      <c r="E325" s="397"/>
      <c r="G325" s="397"/>
      <c r="H325" s="397"/>
      <c r="I325" s="397"/>
      <c r="J325" s="397"/>
      <c r="K325" s="397"/>
      <c r="L325" s="533"/>
    </row>
    <row r="326" spans="1:12">
      <c r="A326" s="397"/>
      <c r="B326" s="397"/>
      <c r="C326" s="397"/>
      <c r="D326" s="397"/>
      <c r="E326" s="397"/>
      <c r="G326" s="397"/>
      <c r="H326" s="397"/>
      <c r="I326" s="397"/>
      <c r="J326" s="397"/>
      <c r="K326" s="397"/>
      <c r="L326" s="533"/>
    </row>
    <row r="327" spans="1:12">
      <c r="A327" s="397"/>
      <c r="B327" s="397"/>
      <c r="C327" s="397"/>
      <c r="D327" s="397"/>
      <c r="E327" s="397"/>
      <c r="G327" s="397"/>
      <c r="H327" s="397"/>
      <c r="I327" s="397"/>
      <c r="J327" s="397"/>
      <c r="K327" s="397"/>
      <c r="L327" s="533"/>
    </row>
    <row r="328" spans="1:12">
      <c r="A328" s="397"/>
      <c r="B328" s="397"/>
      <c r="C328" s="397"/>
      <c r="D328" s="397"/>
      <c r="E328" s="397"/>
      <c r="G328" s="397"/>
      <c r="H328" s="397"/>
      <c r="I328" s="397"/>
      <c r="J328" s="397"/>
      <c r="K328" s="397"/>
      <c r="L328" s="533"/>
    </row>
    <row r="329" spans="1:12">
      <c r="A329" s="397"/>
      <c r="B329" s="397"/>
      <c r="C329" s="397"/>
      <c r="D329" s="397"/>
      <c r="E329" s="397"/>
      <c r="G329" s="397"/>
      <c r="H329" s="397"/>
      <c r="I329" s="397"/>
      <c r="J329" s="397"/>
      <c r="K329" s="397"/>
      <c r="L329" s="533"/>
    </row>
    <row r="330" spans="1:12">
      <c r="A330" s="397"/>
      <c r="B330" s="397"/>
      <c r="C330" s="397"/>
      <c r="D330" s="397"/>
      <c r="E330" s="397"/>
      <c r="G330" s="397"/>
      <c r="H330" s="397"/>
      <c r="I330" s="397"/>
      <c r="J330" s="397"/>
      <c r="K330" s="397"/>
      <c r="L330" s="533"/>
    </row>
    <row r="331" spans="1:12">
      <c r="A331" s="397"/>
      <c r="B331" s="397"/>
      <c r="C331" s="397"/>
      <c r="D331" s="397"/>
      <c r="E331" s="397"/>
      <c r="G331" s="397"/>
      <c r="H331" s="397"/>
      <c r="I331" s="397"/>
      <c r="J331" s="397"/>
      <c r="K331" s="397"/>
      <c r="L331" s="533"/>
    </row>
    <row r="332" spans="1:12">
      <c r="A332" s="397"/>
      <c r="B332" s="397"/>
      <c r="C332" s="397"/>
      <c r="D332" s="397"/>
      <c r="E332" s="397"/>
      <c r="G332" s="397"/>
      <c r="H332" s="397"/>
      <c r="I332" s="397"/>
      <c r="J332" s="397"/>
      <c r="K332" s="397"/>
      <c r="L332" s="533"/>
    </row>
    <row r="333" spans="1:12">
      <c r="A333" s="397"/>
      <c r="B333" s="397"/>
      <c r="C333" s="397"/>
      <c r="D333" s="397"/>
      <c r="E333" s="397"/>
      <c r="G333" s="397"/>
      <c r="H333" s="397"/>
      <c r="I333" s="397"/>
      <c r="J333" s="397"/>
      <c r="K333" s="397"/>
      <c r="L333" s="533"/>
    </row>
    <row r="334" spans="1:12">
      <c r="A334" s="397"/>
      <c r="B334" s="397"/>
      <c r="C334" s="397"/>
      <c r="D334" s="397"/>
      <c r="E334" s="397"/>
      <c r="G334" s="397"/>
      <c r="H334" s="397"/>
      <c r="I334" s="397"/>
      <c r="J334" s="397"/>
      <c r="K334" s="397"/>
      <c r="L334" s="533"/>
    </row>
    <row r="335" spans="1:12">
      <c r="A335" s="397"/>
      <c r="B335" s="397"/>
      <c r="C335" s="397"/>
      <c r="D335" s="397"/>
      <c r="E335" s="397"/>
      <c r="G335" s="397"/>
      <c r="H335" s="397"/>
      <c r="I335" s="397"/>
      <c r="J335" s="397"/>
      <c r="K335" s="397"/>
      <c r="L335" s="533"/>
    </row>
    <row r="336" spans="1:12">
      <c r="A336" s="397"/>
      <c r="B336" s="397"/>
      <c r="C336" s="397"/>
      <c r="D336" s="397"/>
      <c r="E336" s="397"/>
      <c r="G336" s="397"/>
      <c r="H336" s="397"/>
      <c r="I336" s="397"/>
      <c r="J336" s="397"/>
      <c r="K336" s="397"/>
      <c r="L336" s="533"/>
    </row>
    <row r="337" spans="1:12">
      <c r="A337" s="397"/>
      <c r="B337" s="397"/>
      <c r="C337" s="397"/>
      <c r="D337" s="397"/>
      <c r="E337" s="397"/>
      <c r="G337" s="397"/>
      <c r="H337" s="397"/>
      <c r="I337" s="397"/>
      <c r="J337" s="397"/>
      <c r="K337" s="397"/>
      <c r="L337" s="533"/>
    </row>
    <row r="338" spans="1:12">
      <c r="A338" s="397"/>
      <c r="B338" s="397"/>
      <c r="C338" s="397"/>
      <c r="D338" s="397"/>
      <c r="E338" s="397"/>
      <c r="G338" s="397"/>
      <c r="H338" s="397"/>
      <c r="I338" s="397"/>
      <c r="J338" s="397"/>
      <c r="K338" s="397"/>
      <c r="L338" s="533"/>
    </row>
    <row r="339" spans="1:12">
      <c r="A339" s="397"/>
      <c r="B339" s="397"/>
      <c r="C339" s="397"/>
      <c r="D339" s="397"/>
      <c r="E339" s="397"/>
      <c r="G339" s="397"/>
      <c r="H339" s="397"/>
      <c r="I339" s="397"/>
      <c r="J339" s="397"/>
      <c r="K339" s="397"/>
      <c r="L339" s="533"/>
    </row>
    <row r="340" spans="1:12">
      <c r="A340" s="397"/>
      <c r="B340" s="397"/>
      <c r="C340" s="397"/>
      <c r="D340" s="397"/>
      <c r="E340" s="397"/>
      <c r="G340" s="397"/>
      <c r="H340" s="397"/>
      <c r="I340" s="397"/>
      <c r="J340" s="397"/>
      <c r="K340" s="397"/>
      <c r="L340" s="533"/>
    </row>
    <row r="341" spans="1:12">
      <c r="A341" s="397"/>
      <c r="B341" s="397"/>
      <c r="C341" s="397"/>
      <c r="D341" s="397"/>
      <c r="E341" s="397"/>
      <c r="G341" s="397"/>
      <c r="H341" s="397"/>
      <c r="I341" s="397"/>
      <c r="J341" s="397"/>
      <c r="K341" s="397"/>
      <c r="L341" s="533"/>
    </row>
    <row r="342" spans="1:12">
      <c r="A342" s="397"/>
      <c r="B342" s="397"/>
      <c r="C342" s="397"/>
      <c r="D342" s="397"/>
      <c r="E342" s="397"/>
      <c r="G342" s="397"/>
      <c r="H342" s="397"/>
      <c r="I342" s="397"/>
      <c r="J342" s="397"/>
      <c r="K342" s="397"/>
      <c r="L342" s="533"/>
    </row>
    <row r="343" spans="1:12">
      <c r="A343" s="397"/>
      <c r="B343" s="397"/>
      <c r="C343" s="397"/>
      <c r="D343" s="397"/>
      <c r="E343" s="397"/>
      <c r="G343" s="397"/>
      <c r="H343" s="397"/>
      <c r="I343" s="397"/>
      <c r="J343" s="397"/>
      <c r="K343" s="397"/>
      <c r="L343" s="533"/>
    </row>
    <row r="344" spans="1:12">
      <c r="A344" s="397"/>
      <c r="B344" s="397"/>
      <c r="C344" s="397"/>
      <c r="D344" s="397"/>
      <c r="E344" s="397"/>
      <c r="G344" s="397"/>
      <c r="H344" s="397"/>
      <c r="I344" s="397"/>
      <c r="J344" s="397"/>
      <c r="K344" s="397"/>
      <c r="L344" s="533"/>
    </row>
    <row r="345" spans="1:12">
      <c r="A345" s="397"/>
      <c r="B345" s="397"/>
      <c r="C345" s="397"/>
      <c r="D345" s="397"/>
      <c r="E345" s="397"/>
      <c r="G345" s="397"/>
      <c r="H345" s="397"/>
      <c r="I345" s="397"/>
      <c r="J345" s="397"/>
      <c r="K345" s="397"/>
      <c r="L345" s="533"/>
    </row>
    <row r="346" spans="1:12">
      <c r="A346" s="397"/>
      <c r="B346" s="397"/>
      <c r="C346" s="397"/>
      <c r="D346" s="397"/>
      <c r="E346" s="397"/>
      <c r="G346" s="397"/>
      <c r="H346" s="397"/>
      <c r="I346" s="397"/>
      <c r="J346" s="397"/>
      <c r="K346" s="397"/>
      <c r="L346" s="533"/>
    </row>
    <row r="347" spans="1:12">
      <c r="A347" s="397"/>
      <c r="B347" s="397"/>
      <c r="C347" s="397"/>
      <c r="D347" s="397"/>
      <c r="E347" s="397"/>
      <c r="G347" s="397"/>
      <c r="H347" s="397"/>
      <c r="I347" s="397"/>
      <c r="J347" s="397"/>
      <c r="K347" s="397"/>
      <c r="L347" s="533"/>
    </row>
    <row r="348" spans="1:12">
      <c r="A348" s="397"/>
      <c r="B348" s="397"/>
      <c r="C348" s="397"/>
      <c r="D348" s="397"/>
      <c r="E348" s="397"/>
      <c r="G348" s="397"/>
      <c r="H348" s="397"/>
      <c r="I348" s="397"/>
      <c r="J348" s="397"/>
      <c r="K348" s="397"/>
      <c r="L348" s="533"/>
    </row>
    <row r="349" spans="1:12">
      <c r="A349" s="397"/>
      <c r="B349" s="397"/>
      <c r="C349" s="397"/>
      <c r="D349" s="397"/>
      <c r="E349" s="397"/>
      <c r="G349" s="397"/>
      <c r="H349" s="397"/>
      <c r="I349" s="397"/>
      <c r="J349" s="397"/>
      <c r="K349" s="397"/>
      <c r="L349" s="533"/>
    </row>
    <row r="350" spans="1:12">
      <c r="A350" s="397"/>
      <c r="B350" s="397"/>
      <c r="C350" s="397"/>
      <c r="D350" s="397"/>
      <c r="E350" s="397"/>
      <c r="G350" s="397"/>
      <c r="H350" s="397"/>
      <c r="I350" s="397"/>
      <c r="J350" s="397"/>
      <c r="K350" s="397"/>
      <c r="L350" s="533"/>
    </row>
    <row r="351" spans="1:12">
      <c r="A351" s="397"/>
      <c r="B351" s="397"/>
      <c r="C351" s="397"/>
      <c r="D351" s="397"/>
      <c r="E351" s="397"/>
      <c r="G351" s="397"/>
      <c r="H351" s="397"/>
      <c r="I351" s="397"/>
      <c r="J351" s="397"/>
      <c r="K351" s="397"/>
      <c r="L351" s="533"/>
    </row>
    <row r="352" spans="1:12">
      <c r="A352" s="397"/>
      <c r="B352" s="397"/>
      <c r="C352" s="397"/>
      <c r="D352" s="397"/>
      <c r="E352" s="397"/>
      <c r="G352" s="397"/>
      <c r="H352" s="397"/>
      <c r="I352" s="397"/>
      <c r="J352" s="397"/>
      <c r="K352" s="397"/>
      <c r="L352" s="533"/>
    </row>
    <row r="353" spans="1:12">
      <c r="A353" s="397"/>
      <c r="B353" s="397"/>
      <c r="C353" s="397"/>
      <c r="D353" s="397"/>
      <c r="E353" s="397"/>
      <c r="G353" s="397"/>
      <c r="H353" s="397"/>
      <c r="I353" s="397"/>
      <c r="J353" s="397"/>
      <c r="K353" s="397"/>
      <c r="L353" s="533"/>
    </row>
    <row r="354" spans="1:12">
      <c r="A354" s="397"/>
      <c r="B354" s="397"/>
      <c r="C354" s="397"/>
      <c r="D354" s="397"/>
      <c r="E354" s="397"/>
      <c r="G354" s="397"/>
      <c r="H354" s="397"/>
      <c r="I354" s="397"/>
      <c r="J354" s="397"/>
      <c r="K354" s="397"/>
      <c r="L354" s="533"/>
    </row>
    <row r="355" spans="1:12">
      <c r="A355" s="397"/>
      <c r="B355" s="397"/>
      <c r="C355" s="397"/>
      <c r="D355" s="397"/>
      <c r="E355" s="397"/>
      <c r="G355" s="397"/>
      <c r="H355" s="397"/>
      <c r="I355" s="397"/>
      <c r="J355" s="397"/>
      <c r="K355" s="397"/>
      <c r="L355" s="533"/>
    </row>
    <row r="356" spans="1:12">
      <c r="A356" s="397"/>
      <c r="B356" s="397"/>
      <c r="C356" s="397"/>
      <c r="D356" s="397"/>
      <c r="E356" s="397"/>
      <c r="G356" s="397"/>
      <c r="H356" s="397"/>
      <c r="I356" s="397"/>
      <c r="J356" s="397"/>
      <c r="K356" s="397"/>
      <c r="L356" s="533"/>
    </row>
    <row r="357" spans="1:12">
      <c r="A357" s="397"/>
      <c r="B357" s="397"/>
      <c r="C357" s="397"/>
      <c r="D357" s="397"/>
      <c r="E357" s="397"/>
      <c r="G357" s="397"/>
      <c r="H357" s="397"/>
      <c r="I357" s="397"/>
      <c r="J357" s="397"/>
      <c r="K357" s="397"/>
      <c r="L357" s="533"/>
    </row>
    <row r="358" spans="1:12">
      <c r="A358" s="397"/>
      <c r="B358" s="397"/>
      <c r="C358" s="397"/>
      <c r="D358" s="397"/>
      <c r="E358" s="397"/>
      <c r="G358" s="397"/>
      <c r="H358" s="397"/>
      <c r="I358" s="397"/>
      <c r="J358" s="397"/>
      <c r="K358" s="397"/>
      <c r="L358" s="533"/>
    </row>
    <row r="359" spans="1:12">
      <c r="A359" s="397"/>
      <c r="B359" s="397"/>
      <c r="C359" s="397"/>
      <c r="D359" s="397"/>
      <c r="E359" s="397"/>
      <c r="G359" s="397"/>
      <c r="H359" s="397"/>
      <c r="I359" s="397"/>
      <c r="J359" s="397"/>
      <c r="K359" s="397"/>
      <c r="L359" s="533"/>
    </row>
    <row r="360" spans="1:12">
      <c r="A360" s="397"/>
      <c r="B360" s="397"/>
      <c r="C360" s="397"/>
      <c r="D360" s="397"/>
      <c r="E360" s="397"/>
      <c r="G360" s="397"/>
      <c r="H360" s="397"/>
      <c r="I360" s="397"/>
      <c r="J360" s="397"/>
      <c r="K360" s="397"/>
      <c r="L360" s="533"/>
    </row>
    <row r="361" spans="1:12">
      <c r="A361" s="397"/>
      <c r="B361" s="397"/>
      <c r="C361" s="397"/>
      <c r="D361" s="397"/>
      <c r="E361" s="397"/>
      <c r="G361" s="397"/>
      <c r="H361" s="397"/>
      <c r="I361" s="397"/>
      <c r="J361" s="397"/>
      <c r="K361" s="397"/>
      <c r="L361" s="533"/>
    </row>
    <row r="362" spans="1:12">
      <c r="A362" s="397"/>
      <c r="B362" s="397"/>
      <c r="C362" s="397"/>
      <c r="D362" s="397"/>
      <c r="E362" s="397"/>
      <c r="G362" s="397"/>
      <c r="H362" s="397"/>
      <c r="I362" s="397"/>
      <c r="J362" s="397"/>
      <c r="K362" s="397"/>
      <c r="L362" s="533"/>
    </row>
    <row r="363" spans="1:12">
      <c r="A363" s="397"/>
      <c r="B363" s="397"/>
      <c r="C363" s="397"/>
      <c r="D363" s="397"/>
      <c r="E363" s="397"/>
      <c r="G363" s="397"/>
      <c r="H363" s="397"/>
      <c r="I363" s="397"/>
      <c r="J363" s="397"/>
      <c r="K363" s="397"/>
      <c r="L363" s="533"/>
    </row>
    <row r="364" spans="1:12">
      <c r="A364" s="397"/>
      <c r="B364" s="397"/>
      <c r="C364" s="397"/>
      <c r="D364" s="397"/>
      <c r="E364" s="397"/>
      <c r="G364" s="397"/>
      <c r="H364" s="397"/>
      <c r="I364" s="397"/>
      <c r="J364" s="397"/>
      <c r="K364" s="397"/>
      <c r="L364" s="533"/>
    </row>
    <row r="365" spans="1:12">
      <c r="A365" s="397"/>
      <c r="B365" s="397"/>
      <c r="C365" s="397"/>
      <c r="D365" s="397"/>
      <c r="E365" s="397"/>
      <c r="G365" s="397"/>
      <c r="H365" s="397"/>
      <c r="I365" s="397"/>
      <c r="J365" s="397"/>
      <c r="K365" s="397"/>
      <c r="L365" s="533"/>
    </row>
    <row r="366" spans="1:12">
      <c r="A366" s="397"/>
      <c r="B366" s="397"/>
      <c r="C366" s="397"/>
      <c r="D366" s="397"/>
      <c r="E366" s="397"/>
      <c r="G366" s="397"/>
      <c r="H366" s="397"/>
      <c r="I366" s="397"/>
      <c r="J366" s="397"/>
      <c r="K366" s="397"/>
      <c r="L366" s="533"/>
    </row>
    <row r="367" spans="1:12">
      <c r="A367" s="397"/>
      <c r="B367" s="397"/>
      <c r="C367" s="397"/>
      <c r="D367" s="397"/>
      <c r="E367" s="397"/>
      <c r="G367" s="397"/>
      <c r="H367" s="397"/>
      <c r="I367" s="397"/>
      <c r="J367" s="397"/>
      <c r="K367" s="397"/>
      <c r="L367" s="533"/>
    </row>
    <row r="368" spans="1:12">
      <c r="A368" s="397"/>
      <c r="B368" s="397"/>
      <c r="C368" s="397"/>
      <c r="D368" s="397"/>
      <c r="E368" s="397"/>
      <c r="G368" s="397"/>
      <c r="H368" s="397"/>
      <c r="I368" s="397"/>
      <c r="J368" s="397"/>
      <c r="K368" s="397"/>
      <c r="L368" s="533"/>
    </row>
    <row r="369" spans="1:12">
      <c r="A369" s="397"/>
      <c r="B369" s="397"/>
      <c r="C369" s="397"/>
      <c r="D369" s="397"/>
      <c r="E369" s="397"/>
      <c r="G369" s="397"/>
      <c r="H369" s="397"/>
      <c r="I369" s="397"/>
      <c r="J369" s="397"/>
      <c r="K369" s="397"/>
      <c r="L369" s="533"/>
    </row>
    <row r="370" spans="1:12">
      <c r="A370" s="397"/>
      <c r="B370" s="397"/>
      <c r="C370" s="397"/>
      <c r="D370" s="397"/>
      <c r="E370" s="397"/>
      <c r="G370" s="397"/>
      <c r="H370" s="397"/>
      <c r="I370" s="397"/>
      <c r="J370" s="397"/>
      <c r="K370" s="397"/>
      <c r="L370" s="533"/>
    </row>
    <row r="371" spans="1:12">
      <c r="A371" s="397"/>
      <c r="B371" s="397"/>
      <c r="C371" s="397"/>
      <c r="D371" s="397"/>
      <c r="E371" s="397"/>
      <c r="G371" s="397"/>
      <c r="H371" s="397"/>
      <c r="I371" s="397"/>
      <c r="J371" s="397"/>
      <c r="K371" s="397"/>
      <c r="L371" s="533"/>
    </row>
    <row r="372" spans="1:12">
      <c r="A372" s="397"/>
      <c r="B372" s="397"/>
      <c r="C372" s="397"/>
      <c r="D372" s="397"/>
      <c r="E372" s="397"/>
      <c r="G372" s="397"/>
      <c r="H372" s="397"/>
      <c r="I372" s="397"/>
      <c r="J372" s="397"/>
      <c r="K372" s="397"/>
      <c r="L372" s="533"/>
    </row>
    <row r="373" spans="1:12">
      <c r="A373" s="397"/>
      <c r="B373" s="397"/>
      <c r="C373" s="397"/>
      <c r="D373" s="397"/>
      <c r="E373" s="397"/>
      <c r="G373" s="397"/>
      <c r="H373" s="397"/>
      <c r="I373" s="397"/>
      <c r="J373" s="397"/>
      <c r="K373" s="397"/>
      <c r="L373" s="533"/>
    </row>
    <row r="374" spans="1:12">
      <c r="A374" s="397"/>
      <c r="B374" s="397"/>
      <c r="C374" s="397"/>
      <c r="D374" s="397"/>
      <c r="E374" s="397"/>
      <c r="G374" s="397"/>
      <c r="H374" s="397"/>
      <c r="I374" s="397"/>
      <c r="J374" s="397"/>
      <c r="K374" s="397"/>
      <c r="L374" s="533"/>
    </row>
    <row r="375" spans="1:12">
      <c r="A375" s="397"/>
      <c r="B375" s="397"/>
      <c r="C375" s="397"/>
      <c r="D375" s="397"/>
      <c r="E375" s="397"/>
      <c r="G375" s="397"/>
      <c r="H375" s="397"/>
      <c r="I375" s="397"/>
      <c r="J375" s="397"/>
      <c r="K375" s="397"/>
      <c r="L375" s="533"/>
    </row>
    <row r="376" spans="1:12">
      <c r="A376" s="397"/>
      <c r="B376" s="397"/>
      <c r="C376" s="397"/>
      <c r="D376" s="397"/>
      <c r="E376" s="397"/>
      <c r="G376" s="397"/>
      <c r="H376" s="397"/>
      <c r="I376" s="397"/>
      <c r="J376" s="397"/>
      <c r="K376" s="397"/>
      <c r="L376" s="533"/>
    </row>
    <row r="377" spans="1:12">
      <c r="A377" s="397"/>
      <c r="B377" s="397"/>
      <c r="C377" s="397"/>
      <c r="D377" s="397"/>
      <c r="E377" s="397"/>
      <c r="G377" s="397"/>
      <c r="H377" s="397"/>
      <c r="I377" s="397"/>
      <c r="J377" s="397"/>
      <c r="K377" s="397"/>
      <c r="L377" s="533"/>
    </row>
    <row r="378" spans="1:12">
      <c r="A378" s="397"/>
      <c r="B378" s="397"/>
      <c r="C378" s="397"/>
      <c r="D378" s="397"/>
      <c r="E378" s="397"/>
      <c r="G378" s="397"/>
      <c r="H378" s="397"/>
      <c r="I378" s="397"/>
      <c r="J378" s="397"/>
      <c r="K378" s="397"/>
      <c r="L378" s="533"/>
    </row>
    <row r="379" spans="1:12">
      <c r="A379" s="397"/>
      <c r="B379" s="397"/>
      <c r="C379" s="397"/>
      <c r="D379" s="397"/>
      <c r="E379" s="397"/>
      <c r="G379" s="397"/>
      <c r="H379" s="397"/>
      <c r="I379" s="397"/>
      <c r="J379" s="397"/>
      <c r="K379" s="397"/>
      <c r="L379" s="533"/>
    </row>
    <row r="380" spans="1:12">
      <c r="A380" s="397"/>
      <c r="B380" s="397"/>
      <c r="C380" s="397"/>
      <c r="D380" s="397"/>
      <c r="E380" s="397"/>
      <c r="G380" s="397"/>
      <c r="H380" s="397"/>
      <c r="I380" s="397"/>
      <c r="J380" s="397"/>
      <c r="K380" s="397"/>
      <c r="L380" s="533"/>
    </row>
    <row r="381" spans="1:12">
      <c r="A381" s="397"/>
      <c r="B381" s="397"/>
      <c r="C381" s="397"/>
      <c r="D381" s="397"/>
      <c r="E381" s="397"/>
      <c r="G381" s="397"/>
      <c r="H381" s="397"/>
      <c r="I381" s="397"/>
      <c r="J381" s="397"/>
      <c r="K381" s="397"/>
      <c r="L381" s="533"/>
    </row>
    <row r="382" spans="1:12">
      <c r="A382" s="397"/>
      <c r="B382" s="397"/>
      <c r="C382" s="397"/>
      <c r="D382" s="397"/>
      <c r="E382" s="397"/>
      <c r="G382" s="397"/>
      <c r="H382" s="397"/>
      <c r="I382" s="397"/>
      <c r="J382" s="397"/>
      <c r="K382" s="397"/>
      <c r="L382" s="533"/>
    </row>
    <row r="383" spans="1:12">
      <c r="A383" s="397"/>
      <c r="B383" s="397"/>
      <c r="C383" s="397"/>
      <c r="D383" s="397"/>
      <c r="E383" s="397"/>
      <c r="G383" s="397"/>
      <c r="H383" s="397"/>
      <c r="I383" s="397"/>
      <c r="J383" s="397"/>
      <c r="K383" s="397"/>
      <c r="L383" s="533"/>
    </row>
    <row r="384" spans="1:12">
      <c r="A384" s="397"/>
      <c r="B384" s="397"/>
      <c r="C384" s="397"/>
      <c r="D384" s="397"/>
      <c r="E384" s="397"/>
      <c r="G384" s="397"/>
      <c r="H384" s="397"/>
      <c r="I384" s="397"/>
      <c r="J384" s="397"/>
      <c r="K384" s="397"/>
      <c r="L384" s="533"/>
    </row>
    <row r="385" spans="1:12">
      <c r="A385" s="397"/>
      <c r="B385" s="397"/>
      <c r="C385" s="397"/>
      <c r="D385" s="397"/>
      <c r="E385" s="397"/>
      <c r="G385" s="397"/>
      <c r="H385" s="397"/>
      <c r="I385" s="397"/>
      <c r="J385" s="397"/>
      <c r="K385" s="397"/>
      <c r="L385" s="533"/>
    </row>
    <row r="386" spans="1:12">
      <c r="A386" s="397"/>
      <c r="B386" s="397"/>
      <c r="C386" s="397"/>
      <c r="D386" s="397"/>
      <c r="E386" s="397"/>
      <c r="G386" s="397"/>
      <c r="H386" s="397"/>
      <c r="I386" s="397"/>
      <c r="J386" s="397"/>
      <c r="K386" s="397"/>
      <c r="L386" s="533"/>
    </row>
    <row r="387" spans="1:12">
      <c r="A387" s="397"/>
      <c r="B387" s="397"/>
      <c r="C387" s="397"/>
      <c r="D387" s="397"/>
      <c r="E387" s="397"/>
      <c r="G387" s="397"/>
      <c r="H387" s="397"/>
      <c r="I387" s="397"/>
      <c r="J387" s="397"/>
      <c r="K387" s="397"/>
      <c r="L387" s="533"/>
    </row>
    <row r="388" spans="1:12">
      <c r="A388" s="397"/>
      <c r="B388" s="397"/>
      <c r="C388" s="397"/>
      <c r="D388" s="397"/>
      <c r="E388" s="397"/>
      <c r="G388" s="397"/>
      <c r="H388" s="397"/>
      <c r="I388" s="397"/>
      <c r="J388" s="397"/>
      <c r="K388" s="397"/>
      <c r="L388" s="533"/>
    </row>
    <row r="389" spans="1:12">
      <c r="A389" s="397"/>
      <c r="B389" s="397"/>
      <c r="C389" s="397"/>
      <c r="D389" s="397"/>
      <c r="E389" s="397"/>
      <c r="G389" s="397"/>
      <c r="H389" s="397"/>
      <c r="I389" s="397"/>
      <c r="J389" s="397"/>
      <c r="K389" s="397"/>
      <c r="L389" s="533"/>
    </row>
    <row r="390" spans="1:12">
      <c r="A390" s="397"/>
      <c r="B390" s="397"/>
      <c r="C390" s="397"/>
      <c r="D390" s="397"/>
      <c r="E390" s="397"/>
      <c r="G390" s="397"/>
      <c r="H390" s="397"/>
      <c r="I390" s="397"/>
      <c r="J390" s="397"/>
      <c r="K390" s="397"/>
      <c r="L390" s="533"/>
    </row>
    <row r="391" spans="1:12">
      <c r="A391" s="397"/>
      <c r="B391" s="397"/>
      <c r="C391" s="397"/>
      <c r="D391" s="397"/>
      <c r="E391" s="397"/>
      <c r="G391" s="397"/>
      <c r="H391" s="397"/>
      <c r="I391" s="397"/>
      <c r="J391" s="397"/>
      <c r="K391" s="397"/>
      <c r="L391" s="533"/>
    </row>
    <row r="392" spans="1:12">
      <c r="A392" s="397"/>
      <c r="B392" s="397"/>
      <c r="C392" s="397"/>
      <c r="D392" s="397"/>
      <c r="E392" s="397"/>
      <c r="G392" s="397"/>
      <c r="H392" s="397"/>
      <c r="I392" s="397"/>
      <c r="J392" s="397"/>
      <c r="K392" s="397"/>
      <c r="L392" s="533"/>
    </row>
    <row r="393" spans="1:12">
      <c r="A393" s="397"/>
      <c r="B393" s="397"/>
      <c r="C393" s="397"/>
      <c r="D393" s="397"/>
      <c r="E393" s="397"/>
      <c r="G393" s="397"/>
      <c r="H393" s="397"/>
      <c r="I393" s="397"/>
      <c r="J393" s="397"/>
      <c r="K393" s="397"/>
      <c r="L393" s="533"/>
    </row>
    <row r="394" spans="1:12">
      <c r="A394" s="397"/>
      <c r="B394" s="397"/>
      <c r="C394" s="397"/>
      <c r="D394" s="397"/>
      <c r="E394" s="397"/>
      <c r="G394" s="397"/>
      <c r="H394" s="397"/>
      <c r="I394" s="397"/>
      <c r="J394" s="397"/>
      <c r="K394" s="397"/>
      <c r="L394" s="533"/>
    </row>
    <row r="395" spans="1:12">
      <c r="A395" s="397"/>
      <c r="B395" s="397"/>
      <c r="C395" s="397"/>
      <c r="D395" s="397"/>
      <c r="E395" s="397"/>
      <c r="G395" s="397"/>
      <c r="H395" s="397"/>
      <c r="I395" s="397"/>
      <c r="J395" s="397"/>
      <c r="K395" s="397"/>
      <c r="L395" s="533"/>
    </row>
    <row r="396" spans="1:12">
      <c r="A396" s="397"/>
      <c r="B396" s="397"/>
      <c r="C396" s="397"/>
      <c r="D396" s="397"/>
      <c r="E396" s="397"/>
      <c r="G396" s="397"/>
      <c r="H396" s="397"/>
      <c r="I396" s="397"/>
      <c r="J396" s="397"/>
      <c r="K396" s="397"/>
      <c r="L396" s="533"/>
    </row>
    <row r="397" spans="1:12">
      <c r="A397" s="397"/>
      <c r="B397" s="397"/>
      <c r="C397" s="397"/>
      <c r="D397" s="397"/>
      <c r="E397" s="397"/>
      <c r="G397" s="397"/>
      <c r="H397" s="397"/>
      <c r="I397" s="397"/>
      <c r="J397" s="397"/>
      <c r="K397" s="397"/>
      <c r="L397" s="533"/>
    </row>
    <row r="398" spans="1:12">
      <c r="A398" s="397"/>
      <c r="B398" s="397"/>
      <c r="C398" s="397"/>
      <c r="D398" s="397"/>
      <c r="E398" s="397"/>
      <c r="G398" s="397"/>
      <c r="H398" s="397"/>
      <c r="I398" s="397"/>
      <c r="J398" s="397"/>
      <c r="K398" s="397"/>
      <c r="L398" s="533"/>
    </row>
    <row r="399" spans="1:12">
      <c r="A399" s="397"/>
      <c r="B399" s="397"/>
      <c r="C399" s="397"/>
      <c r="D399" s="397"/>
      <c r="E399" s="397"/>
      <c r="G399" s="397"/>
      <c r="H399" s="397"/>
      <c r="I399" s="397"/>
      <c r="J399" s="397"/>
      <c r="K399" s="397"/>
      <c r="L399" s="533"/>
    </row>
    <row r="400" spans="1:12">
      <c r="A400" s="397"/>
      <c r="B400" s="397"/>
      <c r="C400" s="397"/>
      <c r="D400" s="397"/>
      <c r="E400" s="397"/>
      <c r="G400" s="397"/>
      <c r="H400" s="397"/>
      <c r="I400" s="397"/>
      <c r="J400" s="397"/>
      <c r="K400" s="397"/>
      <c r="L400" s="533"/>
    </row>
    <row r="401" spans="1:12">
      <c r="A401" s="397"/>
      <c r="B401" s="397"/>
      <c r="C401" s="397"/>
      <c r="D401" s="397"/>
      <c r="E401" s="397"/>
      <c r="G401" s="397"/>
      <c r="H401" s="397"/>
      <c r="I401" s="397"/>
      <c r="J401" s="397"/>
      <c r="K401" s="397"/>
      <c r="L401" s="533"/>
    </row>
    <row r="402" spans="1:12">
      <c r="A402" s="397"/>
      <c r="B402" s="397"/>
      <c r="C402" s="397"/>
      <c r="D402" s="397"/>
      <c r="E402" s="397"/>
      <c r="G402" s="397"/>
      <c r="H402" s="397"/>
      <c r="I402" s="397"/>
      <c r="J402" s="397"/>
      <c r="K402" s="397"/>
      <c r="L402" s="533"/>
    </row>
    <row r="403" spans="1:12">
      <c r="A403" s="397"/>
      <c r="B403" s="397"/>
      <c r="C403" s="397"/>
      <c r="D403" s="397"/>
      <c r="E403" s="397"/>
      <c r="G403" s="397"/>
      <c r="H403" s="397"/>
      <c r="I403" s="397"/>
      <c r="J403" s="397"/>
      <c r="K403" s="397"/>
      <c r="L403" s="533"/>
    </row>
    <row r="404" spans="1:12">
      <c r="A404" s="397"/>
      <c r="B404" s="397"/>
      <c r="C404" s="397"/>
      <c r="D404" s="397"/>
      <c r="E404" s="397"/>
      <c r="G404" s="397"/>
      <c r="H404" s="397"/>
      <c r="I404" s="397"/>
      <c r="J404" s="397"/>
      <c r="K404" s="397"/>
      <c r="L404" s="533"/>
    </row>
    <row r="405" spans="1:12">
      <c r="A405" s="397"/>
      <c r="B405" s="397"/>
      <c r="C405" s="397"/>
      <c r="D405" s="397"/>
      <c r="E405" s="397"/>
      <c r="G405" s="397"/>
      <c r="H405" s="397"/>
      <c r="I405" s="397"/>
      <c r="J405" s="397"/>
      <c r="K405" s="397"/>
      <c r="L405" s="533"/>
    </row>
    <row r="406" spans="1:12">
      <c r="A406" s="397"/>
      <c r="B406" s="397"/>
      <c r="C406" s="397"/>
      <c r="D406" s="397"/>
      <c r="E406" s="397"/>
      <c r="G406" s="397"/>
      <c r="H406" s="397"/>
      <c r="I406" s="397"/>
      <c r="J406" s="397"/>
      <c r="K406" s="397"/>
      <c r="L406" s="533"/>
    </row>
    <row r="407" spans="1:12">
      <c r="A407" s="397"/>
      <c r="B407" s="397"/>
      <c r="C407" s="397"/>
      <c r="D407" s="397"/>
      <c r="E407" s="397"/>
      <c r="G407" s="397"/>
      <c r="H407" s="397"/>
      <c r="I407" s="397"/>
      <c r="J407" s="397"/>
      <c r="K407" s="397"/>
      <c r="L407" s="533"/>
    </row>
    <row r="408" spans="1:12">
      <c r="A408" s="397"/>
      <c r="B408" s="397"/>
      <c r="C408" s="397"/>
      <c r="D408" s="397"/>
      <c r="E408" s="397"/>
      <c r="G408" s="397"/>
      <c r="H408" s="397"/>
      <c r="I408" s="397"/>
      <c r="J408" s="397"/>
      <c r="K408" s="397"/>
      <c r="L408" s="533"/>
    </row>
    <row r="409" spans="1:12">
      <c r="A409" s="397"/>
      <c r="B409" s="397"/>
      <c r="C409" s="397"/>
      <c r="D409" s="397"/>
      <c r="E409" s="397"/>
      <c r="G409" s="397"/>
      <c r="H409" s="397"/>
      <c r="I409" s="397"/>
      <c r="J409" s="397"/>
      <c r="K409" s="397"/>
      <c r="L409" s="533"/>
    </row>
    <row r="410" spans="1:12">
      <c r="A410" s="397"/>
      <c r="B410" s="397"/>
      <c r="C410" s="397"/>
      <c r="D410" s="397"/>
      <c r="E410" s="397"/>
      <c r="G410" s="397"/>
      <c r="H410" s="397"/>
      <c r="I410" s="397"/>
      <c r="J410" s="397"/>
      <c r="K410" s="397"/>
      <c r="L410" s="533"/>
    </row>
    <row r="411" spans="1:12">
      <c r="A411" s="397"/>
      <c r="B411" s="397"/>
      <c r="C411" s="397"/>
      <c r="D411" s="397"/>
      <c r="E411" s="397"/>
      <c r="G411" s="397"/>
      <c r="H411" s="397"/>
      <c r="I411" s="397"/>
      <c r="J411" s="397"/>
      <c r="K411" s="397"/>
      <c r="L411" s="533"/>
    </row>
    <row r="412" spans="1:12">
      <c r="A412" s="397"/>
      <c r="B412" s="397"/>
      <c r="C412" s="397"/>
      <c r="D412" s="397"/>
      <c r="E412" s="397"/>
      <c r="G412" s="397"/>
      <c r="H412" s="397"/>
      <c r="I412" s="397"/>
      <c r="J412" s="397"/>
      <c r="K412" s="397"/>
      <c r="L412" s="533"/>
    </row>
    <row r="413" spans="1:12">
      <c r="A413" s="397"/>
      <c r="B413" s="397"/>
      <c r="C413" s="397"/>
      <c r="D413" s="397"/>
      <c r="E413" s="397"/>
      <c r="G413" s="397"/>
      <c r="H413" s="397"/>
      <c r="I413" s="397"/>
      <c r="J413" s="397"/>
      <c r="K413" s="397"/>
      <c r="L413" s="533"/>
    </row>
    <row r="414" spans="1:12">
      <c r="A414" s="397"/>
      <c r="B414" s="397"/>
      <c r="C414" s="397"/>
      <c r="D414" s="397"/>
      <c r="E414" s="397"/>
      <c r="G414" s="397"/>
      <c r="H414" s="397"/>
      <c r="I414" s="397"/>
      <c r="J414" s="397"/>
      <c r="K414" s="397"/>
      <c r="L414" s="533"/>
    </row>
    <row r="415" spans="1:12">
      <c r="A415" s="397"/>
      <c r="B415" s="397"/>
      <c r="C415" s="397"/>
      <c r="D415" s="397"/>
      <c r="E415" s="397"/>
      <c r="G415" s="397"/>
      <c r="H415" s="397"/>
      <c r="I415" s="397"/>
      <c r="J415" s="397"/>
      <c r="K415" s="397"/>
      <c r="L415" s="533"/>
    </row>
    <row r="416" spans="1:12">
      <c r="A416" s="397"/>
      <c r="B416" s="397"/>
      <c r="C416" s="397"/>
      <c r="D416" s="397"/>
      <c r="E416" s="397"/>
      <c r="G416" s="397"/>
      <c r="H416" s="397"/>
      <c r="I416" s="397"/>
      <c r="J416" s="397"/>
      <c r="K416" s="397"/>
      <c r="L416" s="533"/>
    </row>
    <row r="417" spans="1:12">
      <c r="A417" s="397"/>
      <c r="B417" s="397"/>
      <c r="C417" s="397"/>
      <c r="D417" s="397"/>
      <c r="E417" s="397"/>
      <c r="G417" s="397"/>
      <c r="H417" s="397"/>
      <c r="I417" s="397"/>
      <c r="J417" s="397"/>
      <c r="K417" s="397"/>
      <c r="L417" s="533"/>
    </row>
    <row r="418" spans="1:12">
      <c r="A418" s="397"/>
      <c r="B418" s="397"/>
      <c r="C418" s="397"/>
      <c r="D418" s="397"/>
      <c r="E418" s="397"/>
      <c r="G418" s="397"/>
      <c r="H418" s="397"/>
      <c r="I418" s="397"/>
      <c r="J418" s="397"/>
      <c r="K418" s="397"/>
      <c r="L418" s="533"/>
    </row>
    <row r="419" spans="1:12">
      <c r="A419" s="397"/>
      <c r="B419" s="397"/>
      <c r="C419" s="397"/>
      <c r="D419" s="397"/>
      <c r="E419" s="397"/>
      <c r="G419" s="397"/>
      <c r="H419" s="397"/>
      <c r="I419" s="397"/>
      <c r="J419" s="397"/>
      <c r="K419" s="397"/>
      <c r="L419" s="533"/>
    </row>
    <row r="420" spans="1:12">
      <c r="A420" s="397"/>
      <c r="B420" s="397"/>
      <c r="C420" s="397"/>
      <c r="D420" s="397"/>
      <c r="E420" s="397"/>
      <c r="G420" s="397"/>
      <c r="H420" s="397"/>
      <c r="I420" s="397"/>
      <c r="J420" s="397"/>
      <c r="K420" s="397"/>
      <c r="L420" s="533"/>
    </row>
    <row r="421" spans="1:12">
      <c r="A421" s="397"/>
      <c r="B421" s="397"/>
      <c r="C421" s="397"/>
      <c r="D421" s="397"/>
      <c r="E421" s="397"/>
      <c r="G421" s="397"/>
      <c r="H421" s="397"/>
      <c r="I421" s="397"/>
      <c r="J421" s="397"/>
      <c r="K421" s="397"/>
      <c r="L421" s="533"/>
    </row>
    <row r="422" spans="1:12">
      <c r="A422" s="397"/>
      <c r="B422" s="397"/>
      <c r="C422" s="397"/>
      <c r="D422" s="397"/>
      <c r="E422" s="397"/>
      <c r="G422" s="397"/>
      <c r="H422" s="397"/>
      <c r="I422" s="397"/>
      <c r="J422" s="397"/>
      <c r="K422" s="397"/>
      <c r="L422" s="533"/>
    </row>
    <row r="423" spans="1:12">
      <c r="A423" s="397"/>
      <c r="B423" s="397"/>
      <c r="C423" s="397"/>
      <c r="D423" s="397"/>
      <c r="E423" s="397"/>
      <c r="G423" s="397"/>
      <c r="H423" s="397"/>
      <c r="I423" s="397"/>
      <c r="J423" s="397"/>
      <c r="K423" s="397"/>
      <c r="L423" s="533"/>
    </row>
    <row r="424" spans="1:12">
      <c r="A424" s="397"/>
      <c r="B424" s="397"/>
      <c r="C424" s="397"/>
      <c r="D424" s="397"/>
      <c r="E424" s="397"/>
      <c r="G424" s="397"/>
      <c r="H424" s="397"/>
      <c r="I424" s="397"/>
      <c r="J424" s="397"/>
      <c r="K424" s="397"/>
      <c r="L424" s="533"/>
    </row>
    <row r="425" spans="1:12">
      <c r="A425" s="397"/>
      <c r="B425" s="397"/>
      <c r="C425" s="397"/>
      <c r="D425" s="397"/>
      <c r="E425" s="397"/>
      <c r="G425" s="397"/>
      <c r="H425" s="397"/>
      <c r="I425" s="397"/>
      <c r="J425" s="397"/>
      <c r="K425" s="397"/>
      <c r="L425" s="533"/>
    </row>
    <row r="426" spans="1:12">
      <c r="A426" s="397"/>
      <c r="B426" s="397"/>
      <c r="C426" s="397"/>
      <c r="D426" s="397"/>
      <c r="E426" s="397"/>
      <c r="G426" s="397"/>
      <c r="H426" s="397"/>
      <c r="I426" s="397"/>
      <c r="J426" s="397"/>
      <c r="K426" s="397"/>
      <c r="L426" s="533"/>
    </row>
    <row r="427" spans="1:12">
      <c r="A427" s="397"/>
      <c r="B427" s="397"/>
      <c r="C427" s="397"/>
      <c r="D427" s="397"/>
      <c r="E427" s="397"/>
      <c r="G427" s="397"/>
      <c r="H427" s="397"/>
      <c r="I427" s="397"/>
      <c r="J427" s="397"/>
      <c r="K427" s="397"/>
      <c r="L427" s="533"/>
    </row>
    <row r="428" spans="1:12">
      <c r="A428" s="397"/>
      <c r="B428" s="397"/>
      <c r="C428" s="397"/>
      <c r="D428" s="397"/>
      <c r="E428" s="397"/>
      <c r="G428" s="397"/>
      <c r="H428" s="397"/>
      <c r="I428" s="397"/>
      <c r="J428" s="397"/>
      <c r="K428" s="397"/>
      <c r="L428" s="533"/>
    </row>
    <row r="429" spans="1:12">
      <c r="A429" s="397"/>
      <c r="B429" s="397"/>
      <c r="C429" s="397"/>
      <c r="D429" s="397"/>
      <c r="E429" s="397"/>
      <c r="G429" s="397"/>
      <c r="H429" s="397"/>
      <c r="I429" s="397"/>
      <c r="J429" s="397"/>
      <c r="K429" s="397"/>
      <c r="L429" s="533"/>
    </row>
    <row r="430" spans="1:12">
      <c r="A430" s="397"/>
      <c r="B430" s="397"/>
      <c r="C430" s="397"/>
      <c r="D430" s="397"/>
      <c r="E430" s="397"/>
      <c r="G430" s="397"/>
      <c r="H430" s="397"/>
      <c r="I430" s="397"/>
      <c r="J430" s="397"/>
      <c r="K430" s="397"/>
      <c r="L430" s="533"/>
    </row>
    <row r="431" spans="1:12">
      <c r="A431" s="397"/>
      <c r="B431" s="397"/>
      <c r="C431" s="397"/>
      <c r="D431" s="397"/>
      <c r="E431" s="397"/>
      <c r="G431" s="397"/>
      <c r="H431" s="397"/>
      <c r="I431" s="397"/>
      <c r="J431" s="397"/>
      <c r="K431" s="397"/>
      <c r="L431" s="533"/>
    </row>
    <row r="432" spans="1:12">
      <c r="A432" s="397"/>
      <c r="B432" s="397"/>
      <c r="C432" s="397"/>
      <c r="D432" s="397"/>
      <c r="E432" s="397"/>
      <c r="G432" s="397"/>
      <c r="H432" s="397"/>
      <c r="I432" s="397"/>
      <c r="J432" s="397"/>
      <c r="K432" s="397"/>
      <c r="L432" s="533"/>
    </row>
    <row r="433" spans="1:12">
      <c r="A433" s="397"/>
      <c r="B433" s="397"/>
      <c r="C433" s="397"/>
      <c r="D433" s="397"/>
      <c r="E433" s="397"/>
      <c r="G433" s="397"/>
      <c r="H433" s="397"/>
      <c r="I433" s="397"/>
      <c r="J433" s="397"/>
      <c r="K433" s="397"/>
      <c r="L433" s="533"/>
    </row>
    <row r="434" spans="1:12">
      <c r="A434" s="397"/>
      <c r="B434" s="397"/>
      <c r="C434" s="397"/>
      <c r="D434" s="397"/>
      <c r="E434" s="397"/>
      <c r="G434" s="397"/>
      <c r="H434" s="397"/>
      <c r="I434" s="397"/>
      <c r="J434" s="397"/>
      <c r="K434" s="397"/>
      <c r="L434" s="533"/>
    </row>
    <row r="435" spans="1:12">
      <c r="A435" s="397"/>
      <c r="B435" s="397"/>
      <c r="C435" s="397"/>
      <c r="D435" s="397"/>
      <c r="E435" s="397"/>
      <c r="G435" s="397"/>
      <c r="H435" s="397"/>
      <c r="I435" s="397"/>
      <c r="J435" s="397"/>
      <c r="K435" s="397"/>
      <c r="L435" s="533"/>
    </row>
    <row r="436" spans="1:12">
      <c r="A436" s="397"/>
      <c r="B436" s="397"/>
      <c r="C436" s="397"/>
      <c r="D436" s="397"/>
      <c r="E436" s="397"/>
      <c r="G436" s="397"/>
      <c r="H436" s="397"/>
      <c r="I436" s="397"/>
      <c r="J436" s="397"/>
      <c r="K436" s="397"/>
      <c r="L436" s="533"/>
    </row>
    <row r="437" spans="1:12">
      <c r="A437" s="397"/>
      <c r="B437" s="397"/>
      <c r="C437" s="397"/>
      <c r="D437" s="397"/>
      <c r="E437" s="397"/>
      <c r="G437" s="397"/>
      <c r="H437" s="397"/>
      <c r="I437" s="397"/>
      <c r="J437" s="397"/>
      <c r="K437" s="397"/>
      <c r="L437" s="533"/>
    </row>
    <row r="438" spans="1:12">
      <c r="A438" s="397"/>
      <c r="B438" s="397"/>
      <c r="C438" s="397"/>
      <c r="D438" s="397"/>
      <c r="E438" s="397"/>
      <c r="G438" s="397"/>
      <c r="H438" s="397"/>
      <c r="I438" s="397"/>
      <c r="J438" s="397"/>
      <c r="K438" s="397"/>
      <c r="L438" s="533"/>
    </row>
    <row r="439" spans="1:12">
      <c r="A439" s="397"/>
      <c r="B439" s="397"/>
      <c r="C439" s="397"/>
      <c r="D439" s="397"/>
      <c r="E439" s="397"/>
      <c r="G439" s="397"/>
      <c r="H439" s="397"/>
      <c r="I439" s="397"/>
      <c r="J439" s="397"/>
      <c r="K439" s="397"/>
      <c r="L439" s="533"/>
    </row>
    <row r="440" spans="1:12">
      <c r="A440" s="397"/>
      <c r="B440" s="397"/>
      <c r="C440" s="397"/>
      <c r="D440" s="397"/>
      <c r="E440" s="397"/>
      <c r="G440" s="397"/>
      <c r="H440" s="397"/>
      <c r="I440" s="397"/>
      <c r="J440" s="397"/>
      <c r="K440" s="397"/>
      <c r="L440" s="533"/>
    </row>
    <row r="441" spans="1:12">
      <c r="A441" s="397"/>
      <c r="B441" s="397"/>
      <c r="C441" s="397"/>
      <c r="D441" s="397"/>
      <c r="E441" s="397"/>
      <c r="G441" s="397"/>
      <c r="H441" s="397"/>
      <c r="I441" s="397"/>
      <c r="J441" s="397"/>
      <c r="K441" s="397"/>
      <c r="L441" s="533"/>
    </row>
    <row r="442" spans="1:12">
      <c r="A442" s="397"/>
      <c r="B442" s="397"/>
      <c r="C442" s="397"/>
      <c r="D442" s="397"/>
      <c r="E442" s="397"/>
      <c r="G442" s="397"/>
      <c r="H442" s="397"/>
      <c r="I442" s="397"/>
      <c r="J442" s="397"/>
      <c r="K442" s="397"/>
      <c r="L442" s="533"/>
    </row>
    <row r="443" spans="1:12">
      <c r="G443" s="397"/>
      <c r="H443" s="397"/>
      <c r="I443" s="397"/>
      <c r="J443" s="397"/>
      <c r="K443" s="397"/>
      <c r="L443" s="533"/>
    </row>
    <row r="444" spans="1:12">
      <c r="G444" s="397"/>
      <c r="H444" s="397"/>
      <c r="I444" s="397"/>
      <c r="J444" s="397"/>
      <c r="K444" s="397"/>
      <c r="L444" s="533"/>
    </row>
    <row r="445" spans="1:12">
      <c r="G445" s="397"/>
      <c r="H445" s="397"/>
      <c r="I445" s="397"/>
      <c r="J445" s="397"/>
      <c r="K445" s="397"/>
    </row>
    <row r="446" spans="1:12">
      <c r="G446" s="397"/>
      <c r="H446" s="397"/>
      <c r="I446" s="397"/>
      <c r="J446" s="397"/>
      <c r="K446" s="397"/>
    </row>
  </sheetData>
  <mergeCells count="55">
    <mergeCell ref="B7:E7"/>
    <mergeCell ref="A1:L1"/>
    <mergeCell ref="B2:E2"/>
    <mergeCell ref="B3:E3"/>
    <mergeCell ref="L3:L6"/>
    <mergeCell ref="J4:J5"/>
    <mergeCell ref="B10:E10"/>
    <mergeCell ref="F10:G10"/>
    <mergeCell ref="L10:L11"/>
    <mergeCell ref="B11:E11"/>
    <mergeCell ref="F11:G11"/>
    <mergeCell ref="B8:E8"/>
    <mergeCell ref="F8:G8"/>
    <mergeCell ref="L8:L9"/>
    <mergeCell ref="B9:E9"/>
    <mergeCell ref="F9:G9"/>
    <mergeCell ref="B12:E12"/>
    <mergeCell ref="F12:G12"/>
    <mergeCell ref="B13:E13"/>
    <mergeCell ref="F13:G13"/>
    <mergeCell ref="F14:G14"/>
    <mergeCell ref="B70:E70"/>
    <mergeCell ref="I15:J15"/>
    <mergeCell ref="B16:E16"/>
    <mergeCell ref="L16:L17"/>
    <mergeCell ref="B17:E17"/>
    <mergeCell ref="F17:G17"/>
    <mergeCell ref="F18:G18"/>
    <mergeCell ref="B15:E15"/>
    <mergeCell ref="B19:E19"/>
    <mergeCell ref="B20:E20"/>
    <mergeCell ref="B21:E21"/>
    <mergeCell ref="L23:L25"/>
    <mergeCell ref="B44:E44"/>
    <mergeCell ref="L30:L31"/>
    <mergeCell ref="B115:E115"/>
    <mergeCell ref="I87:K87"/>
    <mergeCell ref="I88:K88"/>
    <mergeCell ref="B90:E90"/>
    <mergeCell ref="D95:E97"/>
    <mergeCell ref="D98:E99"/>
    <mergeCell ref="D100:E101"/>
    <mergeCell ref="D102:E104"/>
    <mergeCell ref="D105:E106"/>
    <mergeCell ref="D107:E110"/>
    <mergeCell ref="D111:E112"/>
    <mergeCell ref="D113:E114"/>
    <mergeCell ref="D133:E133"/>
    <mergeCell ref="D134:E134"/>
    <mergeCell ref="D121:E123"/>
    <mergeCell ref="L121:L122"/>
    <mergeCell ref="D124:E124"/>
    <mergeCell ref="D125:E126"/>
    <mergeCell ref="D131:E132"/>
    <mergeCell ref="L131:L132"/>
  </mergeCells>
  <dataValidations count="10">
    <dataValidation type="custom" allowBlank="1" showInputMessage="1" showErrorMessage="1" sqref="I11" xr:uid="{00000000-0002-0000-0200-000000000000}">
      <formula1>IF(H11="Yes","No","Yes")</formula1>
    </dataValidation>
    <dataValidation type="custom" allowBlank="1" showInputMessage="1" showErrorMessage="1" sqref="H11" xr:uid="{00000000-0002-0000-0200-000001000000}">
      <formula1>IF(OR(I9="Yes",J9="Yes"),"No","Yes")</formula1>
    </dataValidation>
    <dataValidation type="custom" allowBlank="1" showInputMessage="1" showErrorMessage="1" sqref="K6" xr:uid="{00000000-0002-0000-0200-000002000000}">
      <formula1>IF($A$3=3,$O$6,"")</formula1>
    </dataValidation>
    <dataValidation type="list" allowBlank="1" showInputMessage="1" showErrorMessage="1" sqref="I9:J9 J11:K11" xr:uid="{00000000-0002-0000-0200-000003000000}">
      <formula1>"Yes,No"</formula1>
    </dataValidation>
    <dataValidation type="custom" operator="equal" allowBlank="1" showInputMessage="1" showErrorMessage="1" sqref="K4" xr:uid="{00000000-0002-0000-0200-000004000000}">
      <formula1>IF($A$3=3,$O$5,"")</formula1>
    </dataValidation>
    <dataValidation type="list" allowBlank="1" showInputMessage="1" showErrorMessage="1" sqref="H17" xr:uid="{00000000-0002-0000-0200-000005000000}">
      <formula1>$N$20:$N$22</formula1>
    </dataValidation>
    <dataValidation type="list" allowBlank="1" showInputMessage="1" showErrorMessage="1" sqref="K17" xr:uid="{00000000-0002-0000-0200-000006000000}">
      <formula1>OFFSET($N$23,10,MATCH($A$17,$N$23:$P$23,0)-1,COUNTA(OFFSET($N$23,10,MATCH($A17,$N$23:$P$23,0)-1,29,1)),1)</formula1>
    </dataValidation>
    <dataValidation type="list" allowBlank="1" showInputMessage="1" showErrorMessage="1" sqref="J17" xr:uid="{00000000-0002-0000-0200-000007000000}">
      <formula1>OFFSET($N$23,7,MATCH($A$17,$N$23:$P$23,0)-1,COUNTA(OFFSET($N$23,7,MATCH($A17,$N$23:$P$23,0)-1,3,1)),1)</formula1>
    </dataValidation>
    <dataValidation type="list" allowBlank="1" showInputMessage="1" showErrorMessage="1" sqref="I17" xr:uid="{00000000-0002-0000-0200-000008000000}">
      <formula1>OFFSET($N$23,1,MATCH($A$17,$N$23:$P$23,0)-1,COUNTA(OFFSET($N$23,1,MATCH($A17,$N$23:$P$23,0)-1,6,1)),1)</formula1>
    </dataValidation>
    <dataValidation type="custom" operator="equal" allowBlank="1" showInputMessage="1" showErrorMessage="1" sqref="H9" xr:uid="{00000000-0002-0000-0200-000009000000}">
      <formula1>OFFSET(O20,1,MATCH(K11,O20:P20,0)-1,1,1)</formula1>
    </dataValidation>
  </dataValidations>
  <pageMargins left="0.7" right="0.7" top="0.75" bottom="0.75" header="0.3" footer="0.3"/>
  <pageSetup paperSize="8"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Drop Down 1">
              <controlPr defaultSize="0" autoLine="0" autoPict="0">
                <anchor moveWithCells="1">
                  <from>
                    <xdr:col>5</xdr:col>
                    <xdr:colOff>2331720</xdr:colOff>
                    <xdr:row>7</xdr:row>
                    <xdr:rowOff>0</xdr:rowOff>
                  </from>
                  <to>
                    <xdr:col>7</xdr:col>
                    <xdr:colOff>0</xdr:colOff>
                    <xdr:row>8</xdr:row>
                    <xdr:rowOff>0</xdr:rowOff>
                  </to>
                </anchor>
              </controlPr>
            </control>
          </mc:Choice>
        </mc:AlternateContent>
        <mc:AlternateContent xmlns:mc="http://schemas.openxmlformats.org/markup-compatibility/2006">
          <mc:Choice Requires="x14">
            <control shapeId="4098" r:id="rId5" name="Drop Down 2">
              <controlPr defaultSize="0" autoLine="0" autoPict="0">
                <anchor moveWithCells="1">
                  <from>
                    <xdr:col>5</xdr:col>
                    <xdr:colOff>2331720</xdr:colOff>
                    <xdr:row>9</xdr:row>
                    <xdr:rowOff>0</xdr:rowOff>
                  </from>
                  <to>
                    <xdr:col>7</xdr:col>
                    <xdr:colOff>0</xdr:colOff>
                    <xdr:row>10</xdr:row>
                    <xdr:rowOff>0</xdr:rowOff>
                  </to>
                </anchor>
              </controlPr>
            </control>
          </mc:Choice>
        </mc:AlternateContent>
        <mc:AlternateContent xmlns:mc="http://schemas.openxmlformats.org/markup-compatibility/2006">
          <mc:Choice Requires="x14">
            <control shapeId="4099" r:id="rId6" name="Drop Down 3">
              <controlPr defaultSize="0" autoLine="0" autoPict="0">
                <anchor moveWithCells="1">
                  <from>
                    <xdr:col>5</xdr:col>
                    <xdr:colOff>2331720</xdr:colOff>
                    <xdr:row>11</xdr:row>
                    <xdr:rowOff>0</xdr:rowOff>
                  </from>
                  <to>
                    <xdr:col>7</xdr:col>
                    <xdr:colOff>0</xdr:colOff>
                    <xdr:row>12</xdr:row>
                    <xdr:rowOff>0</xdr:rowOff>
                  </to>
                </anchor>
              </controlPr>
            </control>
          </mc:Choice>
        </mc:AlternateContent>
        <mc:AlternateContent xmlns:mc="http://schemas.openxmlformats.org/markup-compatibility/2006">
          <mc:Choice Requires="x14">
            <control shapeId="4100" r:id="rId7" name="Drop Down 4">
              <controlPr defaultSize="0" autoLine="0" autoPict="0">
                <anchor moveWithCells="1">
                  <from>
                    <xdr:col>6</xdr:col>
                    <xdr:colOff>0</xdr:colOff>
                    <xdr:row>12</xdr:row>
                    <xdr:rowOff>0</xdr:rowOff>
                  </from>
                  <to>
                    <xdr:col>7</xdr:col>
                    <xdr:colOff>0</xdr:colOff>
                    <xdr:row>13</xdr:row>
                    <xdr:rowOff>0</xdr:rowOff>
                  </to>
                </anchor>
              </controlPr>
            </control>
          </mc:Choice>
        </mc:AlternateContent>
        <mc:AlternateContent xmlns:mc="http://schemas.openxmlformats.org/markup-compatibility/2006">
          <mc:Choice Requires="x14">
            <control shapeId="4101" r:id="rId8" name="Drop Down 5">
              <controlPr defaultSize="0" autoLine="0" autoPict="0">
                <anchor moveWithCells="1">
                  <from>
                    <xdr:col>5</xdr:col>
                    <xdr:colOff>2316480</xdr:colOff>
                    <xdr:row>14</xdr:row>
                    <xdr:rowOff>0</xdr:rowOff>
                  </from>
                  <to>
                    <xdr:col>7</xdr:col>
                    <xdr:colOff>0</xdr:colOff>
                    <xdr:row>15</xdr:row>
                    <xdr:rowOff>0</xdr:rowOff>
                  </to>
                </anchor>
              </controlPr>
            </control>
          </mc:Choice>
        </mc:AlternateContent>
        <mc:AlternateContent xmlns:mc="http://schemas.openxmlformats.org/markup-compatibility/2006">
          <mc:Choice Requires="x14">
            <control shapeId="4102" r:id="rId9" name="Drop Down 6">
              <controlPr defaultSize="0" autoLine="0" autoPict="0">
                <anchor moveWithCells="1">
                  <from>
                    <xdr:col>5</xdr:col>
                    <xdr:colOff>2316480</xdr:colOff>
                    <xdr:row>15</xdr:row>
                    <xdr:rowOff>0</xdr:rowOff>
                  </from>
                  <to>
                    <xdr:col>7</xdr:col>
                    <xdr:colOff>0</xdr:colOff>
                    <xdr:row>16</xdr:row>
                    <xdr:rowOff>0</xdr:rowOff>
                  </to>
                </anchor>
              </controlPr>
            </control>
          </mc:Choice>
        </mc:AlternateContent>
        <mc:AlternateContent xmlns:mc="http://schemas.openxmlformats.org/markup-compatibility/2006">
          <mc:Choice Requires="x14">
            <control shapeId="4103" r:id="rId10" name="Drop Down 7">
              <controlPr defaultSize="0" autoLine="0" autoPict="0">
                <anchor moveWithCells="1">
                  <from>
                    <xdr:col>5</xdr:col>
                    <xdr:colOff>2316480</xdr:colOff>
                    <xdr:row>18</xdr:row>
                    <xdr:rowOff>0</xdr:rowOff>
                  </from>
                  <to>
                    <xdr:col>7</xdr:col>
                    <xdr:colOff>0</xdr:colOff>
                    <xdr:row>19</xdr:row>
                    <xdr:rowOff>0</xdr:rowOff>
                  </to>
                </anchor>
              </controlPr>
            </control>
          </mc:Choice>
        </mc:AlternateContent>
        <mc:AlternateContent xmlns:mc="http://schemas.openxmlformats.org/markup-compatibility/2006">
          <mc:Choice Requires="x14">
            <control shapeId="4104" r:id="rId11" name="Drop Down 8">
              <controlPr defaultSize="0" autoLine="0" autoPict="0">
                <anchor moveWithCells="1">
                  <from>
                    <xdr:col>5</xdr:col>
                    <xdr:colOff>2316480</xdr:colOff>
                    <xdr:row>19</xdr:row>
                    <xdr:rowOff>0</xdr:rowOff>
                  </from>
                  <to>
                    <xdr:col>7</xdr:col>
                    <xdr:colOff>0</xdr:colOff>
                    <xdr:row>20</xdr:row>
                    <xdr:rowOff>0</xdr:rowOff>
                  </to>
                </anchor>
              </controlPr>
            </control>
          </mc:Choice>
        </mc:AlternateContent>
        <mc:AlternateContent xmlns:mc="http://schemas.openxmlformats.org/markup-compatibility/2006">
          <mc:Choice Requires="x14">
            <control shapeId="4105" r:id="rId12" name="Drop Down 9">
              <controlPr defaultSize="0" autoLine="0" autoPict="0">
                <anchor moveWithCells="1">
                  <from>
                    <xdr:col>5</xdr:col>
                    <xdr:colOff>1889760</xdr:colOff>
                    <xdr:row>2</xdr:row>
                    <xdr:rowOff>0</xdr:rowOff>
                  </from>
                  <to>
                    <xdr:col>6</xdr:col>
                    <xdr:colOff>0</xdr:colOff>
                    <xdr:row>3</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38CAE-5C5E-44FD-939C-70B0B6D9A746}">
  <sheetPr codeName="Foglio4"/>
  <dimension ref="A1:AD176"/>
  <sheetViews>
    <sheetView topLeftCell="A22" zoomScaleNormal="100" workbookViewId="0">
      <selection activeCell="B25" sqref="B25"/>
    </sheetView>
  </sheetViews>
  <sheetFormatPr defaultColWidth="9.109375" defaultRowHeight="14.4"/>
  <cols>
    <col min="1" max="1" width="6.33203125" style="11" customWidth="1"/>
    <col min="2" max="2" width="43.109375" style="11" customWidth="1"/>
    <col min="3" max="3" width="9.109375" style="11" customWidth="1"/>
    <col min="4" max="4" width="9.109375" style="11"/>
    <col min="5" max="7" width="10.6640625" style="11" customWidth="1"/>
    <col min="8" max="12" width="9.109375" style="11"/>
    <col min="13" max="13" width="9.109375" style="11" customWidth="1"/>
    <col min="14" max="14" width="37.6640625" style="11" customWidth="1"/>
    <col min="15" max="15" width="9.109375" style="11"/>
    <col min="16" max="17" width="9.109375" style="11" hidden="1" customWidth="1"/>
    <col min="18" max="18" width="9.109375" style="11" customWidth="1"/>
    <col min="19" max="16384" width="9.109375" style="11"/>
  </cols>
  <sheetData>
    <row r="1" spans="1:30" ht="21">
      <c r="A1" s="833" t="s">
        <v>225</v>
      </c>
      <c r="B1" s="834"/>
      <c r="C1" s="834"/>
      <c r="D1" s="834"/>
      <c r="E1" s="834"/>
      <c r="F1" s="834"/>
      <c r="G1" s="834"/>
      <c r="H1" s="834"/>
      <c r="I1" s="834"/>
      <c r="J1" s="834"/>
      <c r="K1" s="834"/>
      <c r="L1" s="834"/>
      <c r="M1" s="834"/>
      <c r="N1" s="835"/>
      <c r="O1" s="10"/>
      <c r="P1" s="10"/>
      <c r="Q1" s="10"/>
      <c r="R1" s="10"/>
      <c r="S1" s="838" t="s">
        <v>443</v>
      </c>
      <c r="T1" s="838"/>
      <c r="U1" s="838"/>
      <c r="V1" s="838"/>
      <c r="W1" s="838" t="s">
        <v>446</v>
      </c>
      <c r="X1" s="838"/>
      <c r="Y1" s="838" t="s">
        <v>447</v>
      </c>
      <c r="Z1" s="838"/>
      <c r="AB1" s="164"/>
      <c r="AC1" s="164"/>
      <c r="AD1" s="164"/>
    </row>
    <row r="2" spans="1:30" ht="18" customHeight="1">
      <c r="A2" s="12"/>
      <c r="B2" s="13" t="s">
        <v>226</v>
      </c>
      <c r="C2" s="14" t="s">
        <v>6</v>
      </c>
      <c r="D2" s="14" t="s">
        <v>1</v>
      </c>
      <c r="E2" s="14" t="s">
        <v>2</v>
      </c>
      <c r="F2" s="14" t="s">
        <v>3</v>
      </c>
      <c r="G2" s="14" t="s">
        <v>4</v>
      </c>
      <c r="H2" s="14" t="s">
        <v>436</v>
      </c>
      <c r="I2" s="14" t="s">
        <v>437</v>
      </c>
      <c r="J2" s="14" t="s">
        <v>227</v>
      </c>
      <c r="K2" s="14" t="s">
        <v>453</v>
      </c>
      <c r="L2" s="14" t="s">
        <v>454</v>
      </c>
      <c r="M2" s="14" t="s">
        <v>228</v>
      </c>
      <c r="N2" s="15" t="s">
        <v>5</v>
      </c>
      <c r="R2" s="838" t="s">
        <v>444</v>
      </c>
      <c r="S2" s="840"/>
      <c r="T2" s="840"/>
      <c r="U2" s="840"/>
      <c r="V2" s="840"/>
      <c r="W2" s="840"/>
      <c r="X2" s="840"/>
      <c r="Y2" s="840"/>
      <c r="Z2" s="840"/>
      <c r="AA2" s="165"/>
      <c r="AB2" s="165"/>
      <c r="AC2" s="165"/>
      <c r="AD2" s="165"/>
    </row>
    <row r="3" spans="1:30" ht="16.5" customHeight="1">
      <c r="A3" s="56"/>
      <c r="B3" s="57" t="s">
        <v>394</v>
      </c>
      <c r="C3" s="58"/>
      <c r="D3" s="58"/>
      <c r="E3" s="58"/>
      <c r="F3" s="57"/>
      <c r="G3" s="58"/>
      <c r="H3" s="58"/>
      <c r="I3" s="58"/>
      <c r="J3" s="58"/>
      <c r="K3" s="58"/>
      <c r="L3" s="58"/>
      <c r="M3" s="58"/>
      <c r="N3" s="79"/>
      <c r="R3" s="838"/>
      <c r="S3" s="840"/>
      <c r="T3" s="840"/>
      <c r="U3" s="840"/>
      <c r="V3" s="840"/>
      <c r="W3" s="840"/>
      <c r="X3" s="840"/>
      <c r="Y3" s="840"/>
      <c r="Z3" s="840"/>
      <c r="AA3" s="165"/>
      <c r="AB3" s="165"/>
      <c r="AC3" s="165"/>
      <c r="AD3" s="165"/>
    </row>
    <row r="4" spans="1:30" ht="16.5" customHeight="1">
      <c r="A4" s="34"/>
      <c r="B4" s="55" t="s">
        <v>115</v>
      </c>
      <c r="C4" s="52" t="s">
        <v>116</v>
      </c>
      <c r="D4" s="66" t="s">
        <v>124</v>
      </c>
      <c r="E4" s="97">
        <v>0.40200000000000002</v>
      </c>
      <c r="F4" s="98">
        <v>0.40200000000000002</v>
      </c>
      <c r="G4" s="99">
        <v>0.40200000000000002</v>
      </c>
      <c r="H4" s="97"/>
      <c r="I4" s="144"/>
      <c r="J4" s="144"/>
      <c r="K4" s="98"/>
      <c r="L4" s="98"/>
      <c r="M4" s="99"/>
      <c r="N4" s="342"/>
      <c r="P4" s="181">
        <v>0</v>
      </c>
      <c r="R4" s="839" t="s">
        <v>445</v>
      </c>
      <c r="S4" s="840"/>
      <c r="T4" s="840"/>
      <c r="U4" s="840"/>
      <c r="V4" s="840"/>
      <c r="W4" s="840"/>
      <c r="X4" s="840"/>
      <c r="Y4" s="840"/>
      <c r="Z4" s="840"/>
      <c r="AA4" s="165"/>
      <c r="AB4" s="165"/>
      <c r="AC4" s="165"/>
      <c r="AD4" s="165"/>
    </row>
    <row r="5" spans="1:30" ht="16.5" customHeight="1">
      <c r="A5" s="17" t="s">
        <v>229</v>
      </c>
      <c r="B5" s="18" t="s">
        <v>230</v>
      </c>
      <c r="C5" s="19" t="s">
        <v>231</v>
      </c>
      <c r="D5" s="66" t="s">
        <v>47</v>
      </c>
      <c r="E5" s="80">
        <v>0.74626865671641796</v>
      </c>
      <c r="F5" s="73">
        <v>0.74626865671641796</v>
      </c>
      <c r="G5" s="81">
        <v>0.74626865671641796</v>
      </c>
      <c r="H5" s="80"/>
      <c r="I5" s="78"/>
      <c r="J5" s="78"/>
      <c r="K5" s="73"/>
      <c r="L5" s="73"/>
      <c r="M5" s="81"/>
      <c r="N5" s="342"/>
      <c r="P5" s="182">
        <v>0</v>
      </c>
      <c r="R5" s="839"/>
      <c r="S5" s="840"/>
      <c r="T5" s="840"/>
      <c r="U5" s="840"/>
      <c r="V5" s="840"/>
      <c r="W5" s="840"/>
      <c r="X5" s="840"/>
      <c r="Y5" s="840"/>
      <c r="Z5" s="840"/>
      <c r="AA5" s="165"/>
      <c r="AB5" s="165"/>
      <c r="AC5" s="165"/>
      <c r="AD5" s="165"/>
    </row>
    <row r="6" spans="1:30" ht="16.5" customHeight="1">
      <c r="A6" s="16"/>
      <c r="B6" s="20" t="s">
        <v>349</v>
      </c>
      <c r="C6" s="21" t="s">
        <v>44</v>
      </c>
      <c r="D6" s="67" t="s">
        <v>45</v>
      </c>
      <c r="E6" s="80"/>
      <c r="F6" s="73"/>
      <c r="G6" s="81"/>
      <c r="H6" s="80"/>
      <c r="I6" s="78"/>
      <c r="J6" s="78"/>
      <c r="K6" s="73"/>
      <c r="L6" s="73"/>
      <c r="M6" s="116" t="s">
        <v>438</v>
      </c>
      <c r="N6" s="342"/>
      <c r="P6" s="182">
        <f>_xlfn.IFS(M6="UNI",3,M6="TRI",4,M6="GAU",5)</f>
        <v>4</v>
      </c>
    </row>
    <row r="7" spans="1:30" ht="16.5" customHeight="1">
      <c r="A7" s="16"/>
      <c r="B7" s="20" t="s">
        <v>350</v>
      </c>
      <c r="C7" s="21" t="s">
        <v>46</v>
      </c>
      <c r="D7" s="67" t="s">
        <v>47</v>
      </c>
      <c r="E7" s="80">
        <v>0</v>
      </c>
      <c r="F7" s="73">
        <v>0</v>
      </c>
      <c r="G7" s="81">
        <v>0</v>
      </c>
      <c r="H7" s="80"/>
      <c r="I7" s="78"/>
      <c r="J7" s="78"/>
      <c r="K7" s="73"/>
      <c r="L7" s="73"/>
      <c r="M7" s="81"/>
      <c r="N7" s="342"/>
      <c r="P7" s="182">
        <v>0</v>
      </c>
    </row>
    <row r="8" spans="1:30" ht="16.5" customHeight="1">
      <c r="A8" s="16"/>
      <c r="B8" s="20" t="s">
        <v>351</v>
      </c>
      <c r="C8" s="19" t="s">
        <v>48</v>
      </c>
      <c r="D8" s="68" t="s">
        <v>34</v>
      </c>
      <c r="E8" s="80">
        <v>0.6</v>
      </c>
      <c r="F8" s="73">
        <v>0.6</v>
      </c>
      <c r="G8" s="81">
        <v>0.6</v>
      </c>
      <c r="H8" s="80"/>
      <c r="I8" s="78"/>
      <c r="J8" s="78"/>
      <c r="K8" s="74"/>
      <c r="L8" s="73"/>
      <c r="M8" s="81"/>
      <c r="N8" s="342"/>
      <c r="P8" s="182">
        <v>0</v>
      </c>
    </row>
    <row r="9" spans="1:30" ht="16.5" customHeight="1">
      <c r="A9" s="16"/>
      <c r="B9" s="20" t="s">
        <v>353</v>
      </c>
      <c r="C9" s="21" t="s">
        <v>51</v>
      </c>
      <c r="D9" s="67" t="s">
        <v>52</v>
      </c>
      <c r="E9" s="80">
        <v>1</v>
      </c>
      <c r="F9" s="73">
        <v>1</v>
      </c>
      <c r="G9" s="81">
        <v>1</v>
      </c>
      <c r="H9" s="80"/>
      <c r="I9" s="78"/>
      <c r="J9" s="78"/>
      <c r="K9" s="73"/>
      <c r="L9" s="73"/>
      <c r="M9" s="81"/>
      <c r="N9" s="342"/>
      <c r="P9" s="182">
        <v>0</v>
      </c>
    </row>
    <row r="10" spans="1:30" ht="16.5" customHeight="1">
      <c r="A10" s="17" t="s">
        <v>229</v>
      </c>
      <c r="B10" s="18" t="s">
        <v>354</v>
      </c>
      <c r="C10" s="21" t="s">
        <v>53</v>
      </c>
      <c r="D10" s="67" t="s">
        <v>52</v>
      </c>
      <c r="E10" s="80">
        <v>24.806472745929803</v>
      </c>
      <c r="F10" s="73">
        <v>24.806472745929803</v>
      </c>
      <c r="G10" s="81">
        <v>24.806472745929803</v>
      </c>
      <c r="H10" s="80">
        <v>0</v>
      </c>
      <c r="I10" s="78">
        <v>0</v>
      </c>
      <c r="J10" s="78"/>
      <c r="K10" s="73"/>
      <c r="L10" s="73"/>
      <c r="M10" s="81"/>
      <c r="N10" s="342"/>
      <c r="P10" s="182">
        <v>2</v>
      </c>
    </row>
    <row r="11" spans="1:30" ht="16.5" customHeight="1">
      <c r="A11" s="16"/>
      <c r="B11" s="20" t="s">
        <v>355</v>
      </c>
      <c r="C11" s="21" t="s">
        <v>56</v>
      </c>
      <c r="D11" s="67" t="s">
        <v>52</v>
      </c>
      <c r="E11" s="80"/>
      <c r="F11" s="73"/>
      <c r="G11" s="81"/>
      <c r="H11" s="80"/>
      <c r="I11" s="78"/>
      <c r="J11" s="78"/>
      <c r="K11" s="73"/>
      <c r="L11" s="73"/>
      <c r="M11" s="116" t="s">
        <v>439</v>
      </c>
      <c r="N11" s="342"/>
      <c r="P11" s="182">
        <f t="shared" ref="P11:P12" si="0">_xlfn.IFS(M11="UNI",3,M11="TRI",4,M11="GAU",5)</f>
        <v>3</v>
      </c>
    </row>
    <row r="12" spans="1:30" ht="16.5" customHeight="1">
      <c r="A12" s="16"/>
      <c r="B12" s="20" t="s">
        <v>358</v>
      </c>
      <c r="C12" s="21" t="s">
        <v>59</v>
      </c>
      <c r="D12" s="67" t="s">
        <v>60</v>
      </c>
      <c r="E12" s="80">
        <v>14.2</v>
      </c>
      <c r="F12" s="73">
        <v>14.2</v>
      </c>
      <c r="G12" s="81">
        <v>14.2</v>
      </c>
      <c r="H12" s="80">
        <v>0</v>
      </c>
      <c r="I12" s="78">
        <v>0</v>
      </c>
      <c r="J12" s="78">
        <v>14.2</v>
      </c>
      <c r="K12" s="73">
        <v>0</v>
      </c>
      <c r="L12" s="73">
        <v>0</v>
      </c>
      <c r="M12" s="116" t="s">
        <v>439</v>
      </c>
      <c r="N12" s="342"/>
      <c r="P12" s="182">
        <f t="shared" si="0"/>
        <v>3</v>
      </c>
    </row>
    <row r="13" spans="1:30" ht="16.5" customHeight="1">
      <c r="A13" s="16"/>
      <c r="B13" s="20" t="s">
        <v>417</v>
      </c>
      <c r="C13" s="22" t="s">
        <v>232</v>
      </c>
      <c r="D13" s="67" t="s">
        <v>32</v>
      </c>
      <c r="E13" s="80">
        <v>30</v>
      </c>
      <c r="F13" s="73">
        <v>30</v>
      </c>
      <c r="G13" s="81">
        <v>30</v>
      </c>
      <c r="H13" s="80"/>
      <c r="I13" s="78"/>
      <c r="J13" s="78"/>
      <c r="K13" s="73"/>
      <c r="L13" s="73"/>
      <c r="M13" s="81"/>
      <c r="N13" s="342" t="s">
        <v>611</v>
      </c>
      <c r="P13" s="182">
        <v>0</v>
      </c>
    </row>
    <row r="14" spans="1:30" ht="16.5" customHeight="1">
      <c r="A14" s="59" t="s">
        <v>233</v>
      </c>
      <c r="B14" s="60" t="s">
        <v>359</v>
      </c>
      <c r="C14" s="61" t="s">
        <v>234</v>
      </c>
      <c r="D14" s="69" t="s">
        <v>58</v>
      </c>
      <c r="E14" s="88">
        <v>34</v>
      </c>
      <c r="F14" s="89">
        <v>34</v>
      </c>
      <c r="G14" s="90">
        <v>34</v>
      </c>
      <c r="H14" s="80">
        <v>0</v>
      </c>
      <c r="I14" s="78">
        <v>0</v>
      </c>
      <c r="J14" s="78">
        <v>34</v>
      </c>
      <c r="K14" s="73">
        <v>0</v>
      </c>
      <c r="L14" s="73">
        <v>0</v>
      </c>
      <c r="M14" s="81" t="s">
        <v>438</v>
      </c>
      <c r="N14" s="343"/>
      <c r="P14" s="182">
        <f>_xlfn.IFS(M14="UNI",3,M14="TRI",4,M14="GAU",5)</f>
        <v>4</v>
      </c>
    </row>
    <row r="15" spans="1:30" ht="16.5" customHeight="1">
      <c r="A15" s="104"/>
      <c r="B15" s="102" t="s">
        <v>397</v>
      </c>
      <c r="C15" s="101"/>
      <c r="D15" s="101"/>
      <c r="E15" s="101"/>
      <c r="F15" s="102"/>
      <c r="G15" s="101"/>
      <c r="H15" s="101"/>
      <c r="I15" s="101"/>
      <c r="J15" s="101"/>
      <c r="K15" s="101"/>
      <c r="L15" s="101"/>
      <c r="M15" s="101"/>
      <c r="N15" s="105"/>
      <c r="P15" s="182">
        <v>0</v>
      </c>
    </row>
    <row r="16" spans="1:30" ht="16.5" customHeight="1">
      <c r="A16" s="166"/>
      <c r="B16" s="167" t="s">
        <v>384</v>
      </c>
      <c r="C16" s="1" t="s">
        <v>63</v>
      </c>
      <c r="D16" s="141" t="s">
        <v>32</v>
      </c>
      <c r="E16" s="97">
        <v>0</v>
      </c>
      <c r="F16" s="98">
        <v>0</v>
      </c>
      <c r="G16" s="99">
        <v>0</v>
      </c>
      <c r="H16" s="80">
        <v>0</v>
      </c>
      <c r="I16" s="78">
        <v>0</v>
      </c>
      <c r="J16" s="144"/>
      <c r="K16" s="98"/>
      <c r="L16" s="98"/>
      <c r="M16" s="99"/>
      <c r="N16" s="343"/>
      <c r="P16" s="182">
        <v>2</v>
      </c>
    </row>
    <row r="17" spans="1:16" ht="16.5" customHeight="1">
      <c r="A17" s="34"/>
      <c r="B17" s="96" t="s">
        <v>706</v>
      </c>
      <c r="C17" s="52" t="s">
        <v>61</v>
      </c>
      <c r="D17" s="66" t="s">
        <v>52</v>
      </c>
      <c r="E17" s="97">
        <v>0</v>
      </c>
      <c r="F17" s="98">
        <v>0</v>
      </c>
      <c r="G17" s="99">
        <v>0</v>
      </c>
      <c r="H17" s="80">
        <v>0</v>
      </c>
      <c r="I17" s="78">
        <v>0</v>
      </c>
      <c r="J17" s="78">
        <v>0</v>
      </c>
      <c r="K17" s="73">
        <v>0</v>
      </c>
      <c r="L17" s="73">
        <v>0</v>
      </c>
      <c r="M17" s="81" t="s">
        <v>439</v>
      </c>
      <c r="N17" s="343"/>
      <c r="P17" s="182">
        <f>_xlfn.IFS(M17="UNI",3,M17="TRI",4,M17="GAU",5)</f>
        <v>3</v>
      </c>
    </row>
    <row r="18" spans="1:16" ht="16.5" customHeight="1">
      <c r="A18" s="26"/>
      <c r="B18" s="630" t="s">
        <v>696</v>
      </c>
      <c r="C18" s="628" t="s">
        <v>697</v>
      </c>
      <c r="D18" s="5" t="s">
        <v>47</v>
      </c>
      <c r="E18" s="97"/>
      <c r="F18" s="98"/>
      <c r="G18" s="99"/>
      <c r="H18" s="80"/>
      <c r="I18" s="78"/>
      <c r="J18" s="78"/>
      <c r="K18" s="73"/>
      <c r="L18" s="73"/>
      <c r="M18" s="81"/>
      <c r="N18" s="342"/>
      <c r="P18" s="182">
        <v>0</v>
      </c>
    </row>
    <row r="19" spans="1:16" ht="16.5" customHeight="1">
      <c r="A19" s="26"/>
      <c r="B19" s="630" t="s">
        <v>704</v>
      </c>
      <c r="C19" s="627" t="s">
        <v>695</v>
      </c>
      <c r="D19" s="5" t="s">
        <v>32</v>
      </c>
      <c r="E19" s="97">
        <v>0</v>
      </c>
      <c r="F19" s="98">
        <v>0</v>
      </c>
      <c r="G19" s="99">
        <v>0</v>
      </c>
      <c r="H19" s="80"/>
      <c r="I19" s="78"/>
      <c r="J19" s="78"/>
      <c r="K19" s="73"/>
      <c r="L19" s="73"/>
      <c r="M19" s="81"/>
      <c r="N19" s="342"/>
      <c r="P19" s="182">
        <v>0</v>
      </c>
    </row>
    <row r="20" spans="1:16" ht="16.5" customHeight="1">
      <c r="A20" s="26"/>
      <c r="B20" s="630" t="s">
        <v>708</v>
      </c>
      <c r="C20" s="6" t="s">
        <v>693</v>
      </c>
      <c r="D20" s="5" t="s">
        <v>52</v>
      </c>
      <c r="E20" s="97">
        <v>0</v>
      </c>
      <c r="F20" s="98">
        <v>0</v>
      </c>
      <c r="G20" s="99">
        <v>0</v>
      </c>
      <c r="H20" s="80">
        <v>0</v>
      </c>
      <c r="I20" s="78">
        <v>0</v>
      </c>
      <c r="J20" s="78">
        <v>0</v>
      </c>
      <c r="K20" s="73">
        <v>0</v>
      </c>
      <c r="L20" s="73">
        <v>0</v>
      </c>
      <c r="M20" s="81" t="s">
        <v>439</v>
      </c>
      <c r="N20" s="342"/>
      <c r="P20" s="182">
        <f t="shared" ref="P20" si="1">_xlfn.IFS(M20="UNI",3,M20="TRI",4,M20="GAU",5)</f>
        <v>3</v>
      </c>
    </row>
    <row r="21" spans="1:16" ht="16.5" customHeight="1">
      <c r="A21" s="16"/>
      <c r="B21" s="20" t="s">
        <v>385</v>
      </c>
      <c r="C21" s="19" t="s">
        <v>101</v>
      </c>
      <c r="D21" s="67" t="s">
        <v>32</v>
      </c>
      <c r="E21" s="80">
        <v>5</v>
      </c>
      <c r="F21" s="73">
        <v>5</v>
      </c>
      <c r="G21" s="81">
        <v>5</v>
      </c>
      <c r="H21" s="80"/>
      <c r="I21" s="78"/>
      <c r="J21" s="78"/>
      <c r="K21" s="73"/>
      <c r="L21" s="73"/>
      <c r="M21" s="81"/>
      <c r="N21" s="342"/>
      <c r="P21" s="182">
        <v>0</v>
      </c>
    </row>
    <row r="22" spans="1:16" ht="16.5" customHeight="1">
      <c r="A22" s="16"/>
      <c r="B22" s="20" t="s">
        <v>222</v>
      </c>
      <c r="C22" s="21" t="s">
        <v>106</v>
      </c>
      <c r="D22" s="67" t="s">
        <v>33</v>
      </c>
      <c r="E22" s="80">
        <v>1804.518838048823</v>
      </c>
      <c r="F22" s="73">
        <v>1804.518838048823</v>
      </c>
      <c r="G22" s="81">
        <v>1804.518838048823</v>
      </c>
      <c r="H22" s="80"/>
      <c r="I22" s="78"/>
      <c r="J22" s="78"/>
      <c r="K22" s="73"/>
      <c r="L22" s="73"/>
      <c r="M22" s="81"/>
      <c r="N22" s="342"/>
      <c r="P22" s="182">
        <v>0</v>
      </c>
    </row>
    <row r="23" spans="1:16" ht="16.5" customHeight="1">
      <c r="A23" s="16"/>
      <c r="B23" s="20" t="s">
        <v>102</v>
      </c>
      <c r="C23" s="21" t="s">
        <v>103</v>
      </c>
      <c r="D23" s="67" t="s">
        <v>104</v>
      </c>
      <c r="E23" s="80">
        <v>136.11932704386382</v>
      </c>
      <c r="F23" s="73">
        <v>136.11932704386382</v>
      </c>
      <c r="G23" s="81">
        <v>136.11932704386382</v>
      </c>
      <c r="H23" s="80">
        <v>0</v>
      </c>
      <c r="I23" s="78">
        <v>0</v>
      </c>
      <c r="J23" s="78">
        <v>136.11932704386382</v>
      </c>
      <c r="K23" s="73">
        <v>0</v>
      </c>
      <c r="L23" s="73">
        <v>0</v>
      </c>
      <c r="M23" s="116" t="s">
        <v>439</v>
      </c>
      <c r="N23" s="342"/>
      <c r="P23" s="182">
        <f>_xlfn.IFS(M23="UNI",3,M23="TRI",4,M23="GAU",5)</f>
        <v>3</v>
      </c>
    </row>
    <row r="24" spans="1:16" ht="16.5" customHeight="1">
      <c r="A24" s="16" t="s">
        <v>233</v>
      </c>
      <c r="B24" s="20" t="s">
        <v>235</v>
      </c>
      <c r="C24" s="49" t="s">
        <v>236</v>
      </c>
      <c r="D24" s="67" t="s">
        <v>237</v>
      </c>
      <c r="E24" s="80">
        <v>-102.11932704386382</v>
      </c>
      <c r="F24" s="73">
        <v>-102.11932704386382</v>
      </c>
      <c r="G24" s="81">
        <v>-102.11932704386382</v>
      </c>
      <c r="H24" s="80"/>
      <c r="I24" s="78"/>
      <c r="J24" s="78">
        <v>-102.11932704386382</v>
      </c>
      <c r="K24" s="73"/>
      <c r="L24" s="73"/>
      <c r="M24" s="81"/>
      <c r="N24" s="342"/>
      <c r="P24" s="182">
        <v>1</v>
      </c>
    </row>
    <row r="25" spans="1:16" ht="16.5" customHeight="1">
      <c r="A25" s="16" t="s">
        <v>233</v>
      </c>
      <c r="B25" s="20" t="s">
        <v>238</v>
      </c>
      <c r="C25" s="21" t="s">
        <v>239</v>
      </c>
      <c r="D25" s="67" t="s">
        <v>52</v>
      </c>
      <c r="E25" s="80">
        <v>149.65352165138094</v>
      </c>
      <c r="F25" s="73">
        <v>149.65352165138094</v>
      </c>
      <c r="G25" s="81">
        <v>149.65352165138094</v>
      </c>
      <c r="H25" s="80"/>
      <c r="I25" s="78"/>
      <c r="J25" s="78">
        <v>149.65352165138094</v>
      </c>
      <c r="K25" s="73"/>
      <c r="L25" s="73"/>
      <c r="M25" s="81"/>
      <c r="N25" s="342"/>
      <c r="P25" s="182">
        <v>1</v>
      </c>
    </row>
    <row r="26" spans="1:16" ht="16.5" customHeight="1">
      <c r="A26" s="16"/>
      <c r="B26" s="20" t="s">
        <v>107</v>
      </c>
      <c r="C26" s="21" t="s">
        <v>108</v>
      </c>
      <c r="D26" s="67" t="s">
        <v>52</v>
      </c>
      <c r="E26" s="80">
        <v>0.13155553001709624</v>
      </c>
      <c r="F26" s="73">
        <v>0.44729606043361203</v>
      </c>
      <c r="G26" s="81">
        <v>0</v>
      </c>
      <c r="H26" s="80">
        <v>0.31574053041651579</v>
      </c>
      <c r="I26" s="78">
        <v>-0.13155553001709624</v>
      </c>
      <c r="J26" s="78">
        <v>0.22364803021680602</v>
      </c>
      <c r="K26" s="73">
        <v>1.6672813806619124E-2</v>
      </c>
      <c r="L26" s="73">
        <v>9.9692082547702732E-2</v>
      </c>
      <c r="M26" s="116" t="s">
        <v>439</v>
      </c>
      <c r="N26" s="342"/>
      <c r="P26" s="182">
        <f t="shared" ref="P26:P27" si="2">_xlfn.IFS(M26="UNI",3,M26="TRI",4,M26="GAU",5)</f>
        <v>3</v>
      </c>
    </row>
    <row r="27" spans="1:16" ht="16.5" customHeight="1">
      <c r="A27" s="26"/>
      <c r="B27" s="629" t="s">
        <v>699</v>
      </c>
      <c r="C27" s="596" t="s">
        <v>700</v>
      </c>
      <c r="D27" s="168" t="s">
        <v>52</v>
      </c>
      <c r="E27" s="626">
        <v>0.3</v>
      </c>
      <c r="F27" s="596">
        <v>0.3</v>
      </c>
      <c r="G27" s="168">
        <v>0.3</v>
      </c>
      <c r="H27" s="80">
        <v>0</v>
      </c>
      <c r="I27" s="78">
        <v>0</v>
      </c>
      <c r="J27" s="78">
        <v>0.3</v>
      </c>
      <c r="K27" s="73">
        <v>0</v>
      </c>
      <c r="L27" s="73">
        <v>0</v>
      </c>
      <c r="M27" s="116" t="s">
        <v>440</v>
      </c>
      <c r="N27" s="342"/>
      <c r="P27" s="182">
        <f t="shared" si="2"/>
        <v>5</v>
      </c>
    </row>
    <row r="28" spans="1:16" ht="16.5" customHeight="1">
      <c r="A28" s="534" t="s">
        <v>668</v>
      </c>
      <c r="B28" s="535" t="s">
        <v>669</v>
      </c>
      <c r="C28" s="536" t="s">
        <v>670</v>
      </c>
      <c r="D28" s="537" t="s">
        <v>52</v>
      </c>
      <c r="E28" s="538"/>
      <c r="F28" s="539">
        <v>0.13007333938878615</v>
      </c>
      <c r="G28" s="540"/>
      <c r="H28" s="538"/>
      <c r="I28" s="541"/>
      <c r="J28" s="541"/>
      <c r="K28" s="539"/>
      <c r="L28" s="539"/>
      <c r="M28" s="542"/>
      <c r="N28" s="543"/>
      <c r="P28" s="184">
        <v>0</v>
      </c>
    </row>
    <row r="29" spans="1:16" ht="16.5" customHeight="1">
      <c r="A29" s="534" t="s">
        <v>668</v>
      </c>
      <c r="B29" s="535" t="s">
        <v>671</v>
      </c>
      <c r="C29" s="536" t="s">
        <v>672</v>
      </c>
      <c r="D29" s="537" t="s">
        <v>52</v>
      </c>
      <c r="E29" s="538"/>
      <c r="F29" s="539">
        <v>6.6058442785138999E-3</v>
      </c>
      <c r="G29" s="540"/>
      <c r="H29" s="538"/>
      <c r="I29" s="541"/>
      <c r="J29" s="541"/>
      <c r="K29" s="539"/>
      <c r="L29" s="539"/>
      <c r="M29" s="542"/>
      <c r="N29" s="543"/>
      <c r="P29" s="184">
        <v>0</v>
      </c>
    </row>
    <row r="30" spans="1:16" ht="16.5" customHeight="1">
      <c r="A30" s="534" t="s">
        <v>668</v>
      </c>
      <c r="B30" s="535" t="s">
        <v>673</v>
      </c>
      <c r="C30" s="536" t="s">
        <v>674</v>
      </c>
      <c r="D30" s="537" t="s">
        <v>52</v>
      </c>
      <c r="E30" s="538"/>
      <c r="F30" s="539">
        <v>8.1458108207079952E-2</v>
      </c>
      <c r="G30" s="540"/>
      <c r="H30" s="538"/>
      <c r="I30" s="541"/>
      <c r="J30" s="541"/>
      <c r="K30" s="539"/>
      <c r="L30" s="539"/>
      <c r="M30" s="542"/>
      <c r="N30" s="543"/>
      <c r="P30" s="184">
        <v>0</v>
      </c>
    </row>
    <row r="31" spans="1:16" ht="16.5" customHeight="1">
      <c r="A31" s="534" t="s">
        <v>668</v>
      </c>
      <c r="B31" s="535" t="s">
        <v>675</v>
      </c>
      <c r="C31" s="536" t="s">
        <v>676</v>
      </c>
      <c r="D31" s="537" t="s">
        <v>52</v>
      </c>
      <c r="E31" s="538"/>
      <c r="F31" s="539">
        <v>1.3268853392205042</v>
      </c>
      <c r="G31" s="540"/>
      <c r="H31" s="538"/>
      <c r="I31" s="541"/>
      <c r="J31" s="541"/>
      <c r="K31" s="539"/>
      <c r="L31" s="539"/>
      <c r="M31" s="542"/>
      <c r="N31" s="543"/>
      <c r="P31" s="184">
        <v>0</v>
      </c>
    </row>
    <row r="32" spans="1:16" ht="16.5" customHeight="1">
      <c r="A32" s="16"/>
      <c r="B32" s="20" t="s">
        <v>207</v>
      </c>
      <c r="C32" s="21" t="s">
        <v>208</v>
      </c>
      <c r="D32" s="67" t="s">
        <v>52</v>
      </c>
      <c r="E32" s="80">
        <v>1.4598778224484941</v>
      </c>
      <c r="F32" s="73">
        <v>1.8248472780606175</v>
      </c>
      <c r="G32" s="81">
        <v>1.0949083668363706</v>
      </c>
      <c r="H32" s="80">
        <v>0.36496945561212346</v>
      </c>
      <c r="I32" s="78">
        <v>-0.36496945561212346</v>
      </c>
      <c r="J32" s="78">
        <v>1.4598778224484941</v>
      </c>
      <c r="K32" s="73">
        <v>1.4800300392201085E-2</v>
      </c>
      <c r="L32" s="73">
        <v>0.13320270352980976</v>
      </c>
      <c r="M32" s="116" t="s">
        <v>440</v>
      </c>
      <c r="N32" s="342"/>
      <c r="P32" s="182">
        <f>_xlfn.IFS(M32="UNI",3,M32="TRI",4,M32="GAU",5)</f>
        <v>5</v>
      </c>
    </row>
    <row r="33" spans="1:16" ht="16.5" customHeight="1">
      <c r="A33" s="16"/>
      <c r="B33" s="20" t="s">
        <v>64</v>
      </c>
      <c r="C33" s="24" t="s">
        <v>65</v>
      </c>
      <c r="D33" s="69" t="s">
        <v>52</v>
      </c>
      <c r="E33" s="80">
        <v>0</v>
      </c>
      <c r="F33" s="73">
        <v>0</v>
      </c>
      <c r="G33" s="81">
        <v>0</v>
      </c>
      <c r="H33" s="80">
        <v>0</v>
      </c>
      <c r="I33" s="78">
        <v>0</v>
      </c>
      <c r="J33" s="78">
        <v>0</v>
      </c>
      <c r="K33" s="73">
        <v>0</v>
      </c>
      <c r="L33" s="73">
        <v>0</v>
      </c>
      <c r="M33" s="116" t="s">
        <v>439</v>
      </c>
      <c r="N33" s="342"/>
      <c r="P33" s="182">
        <f>_xlfn.IFS(M33="UNI",3,M33="TRI",4,M33="GAU",5)</f>
        <v>3</v>
      </c>
    </row>
    <row r="34" spans="1:16" ht="16.5" customHeight="1">
      <c r="A34" s="16" t="s">
        <v>233</v>
      </c>
      <c r="B34" s="20" t="s">
        <v>240</v>
      </c>
      <c r="C34" s="21" t="s">
        <v>241</v>
      </c>
      <c r="D34" s="67" t="s">
        <v>52</v>
      </c>
      <c r="E34" s="80">
        <v>151.54495500384655</v>
      </c>
      <c r="F34" s="73">
        <v>152.22566498987518</v>
      </c>
      <c r="G34" s="81">
        <v>151.04843001821732</v>
      </c>
      <c r="H34" s="80"/>
      <c r="I34" s="78"/>
      <c r="J34" s="78">
        <v>151.63704750404625</v>
      </c>
      <c r="K34" s="73"/>
      <c r="L34" s="73"/>
      <c r="M34" s="81"/>
      <c r="N34" s="342"/>
      <c r="P34" s="182">
        <v>1</v>
      </c>
    </row>
    <row r="35" spans="1:16" ht="16.5" customHeight="1">
      <c r="A35" s="33" t="s">
        <v>233</v>
      </c>
      <c r="B35" s="94" t="s">
        <v>475</v>
      </c>
      <c r="C35" s="95" t="s">
        <v>242</v>
      </c>
      <c r="D35" s="69" t="s">
        <v>237</v>
      </c>
      <c r="E35" s="91">
        <v>-104.0107603963294</v>
      </c>
      <c r="F35" s="92">
        <v>-104.69147038235805</v>
      </c>
      <c r="G35" s="93">
        <v>-103.51423541070018</v>
      </c>
      <c r="H35" s="91"/>
      <c r="I35" s="145"/>
      <c r="J35" s="78">
        <v>-104.10285289652911</v>
      </c>
      <c r="K35" s="92"/>
      <c r="L35" s="92"/>
      <c r="M35" s="93"/>
      <c r="N35" s="343"/>
      <c r="P35" s="182">
        <v>1</v>
      </c>
    </row>
    <row r="36" spans="1:16" ht="16.5" customHeight="1">
      <c r="A36" s="104"/>
      <c r="B36" s="102" t="s">
        <v>395</v>
      </c>
      <c r="C36" s="101"/>
      <c r="D36" s="101"/>
      <c r="E36" s="101"/>
      <c r="F36" s="102"/>
      <c r="G36" s="101"/>
      <c r="H36" s="101"/>
      <c r="I36" s="101"/>
      <c r="J36" s="101"/>
      <c r="K36" s="101"/>
      <c r="L36" s="101"/>
      <c r="M36" s="101"/>
      <c r="N36" s="105"/>
      <c r="P36" s="182">
        <v>0</v>
      </c>
    </row>
    <row r="37" spans="1:16" ht="16.5" customHeight="1">
      <c r="A37" s="34"/>
      <c r="B37" s="96" t="s">
        <v>615</v>
      </c>
      <c r="C37" s="48" t="s">
        <v>617</v>
      </c>
      <c r="D37" s="66" t="s">
        <v>52</v>
      </c>
      <c r="E37" s="97">
        <v>2.9</v>
      </c>
      <c r="F37" s="98">
        <v>4.75</v>
      </c>
      <c r="G37" s="99">
        <v>1</v>
      </c>
      <c r="H37" s="97"/>
      <c r="I37" s="144"/>
      <c r="J37" s="144"/>
      <c r="K37" s="98"/>
      <c r="L37" s="98"/>
      <c r="M37" s="99"/>
      <c r="N37" s="343"/>
      <c r="P37" s="182">
        <v>0</v>
      </c>
    </row>
    <row r="38" spans="1:16" ht="16.5" customHeight="1">
      <c r="A38" s="17" t="s">
        <v>229</v>
      </c>
      <c r="B38" s="151" t="s">
        <v>616</v>
      </c>
      <c r="C38" s="22" t="s">
        <v>618</v>
      </c>
      <c r="D38" s="67" t="s">
        <v>52</v>
      </c>
      <c r="E38" s="80">
        <v>15.629091922214924</v>
      </c>
      <c r="F38" s="73">
        <v>11.47578214549829</v>
      </c>
      <c r="G38" s="81">
        <v>24.806472745929803</v>
      </c>
      <c r="H38" s="80"/>
      <c r="I38" s="78"/>
      <c r="J38" s="78">
        <v>18.141127445714048</v>
      </c>
      <c r="K38" s="73"/>
      <c r="L38" s="73"/>
      <c r="M38" s="81"/>
      <c r="N38" s="342"/>
      <c r="P38" s="182">
        <v>1</v>
      </c>
    </row>
    <row r="39" spans="1:16" ht="16.5" customHeight="1">
      <c r="A39" s="143"/>
      <c r="B39" s="356" t="s">
        <v>374</v>
      </c>
      <c r="C39" s="150" t="s">
        <v>88</v>
      </c>
      <c r="D39" s="5" t="s">
        <v>60</v>
      </c>
      <c r="E39" s="80">
        <v>1.9</v>
      </c>
      <c r="F39" s="73">
        <v>1.9</v>
      </c>
      <c r="G39" s="81">
        <v>1.9</v>
      </c>
      <c r="H39" s="80"/>
      <c r="I39" s="78"/>
      <c r="J39" s="78"/>
      <c r="K39" s="73"/>
      <c r="L39" s="73"/>
      <c r="M39" s="81"/>
      <c r="N39" s="342"/>
      <c r="P39" s="182">
        <v>0</v>
      </c>
    </row>
    <row r="40" spans="1:16" ht="16.5" customHeight="1">
      <c r="A40" s="534" t="s">
        <v>668</v>
      </c>
      <c r="B40" s="544" t="s">
        <v>376</v>
      </c>
      <c r="C40" s="545" t="s">
        <v>90</v>
      </c>
      <c r="D40" s="546" t="s">
        <v>72</v>
      </c>
      <c r="E40" s="547">
        <v>290</v>
      </c>
      <c r="F40" s="548">
        <v>290</v>
      </c>
      <c r="G40" s="549">
        <v>290</v>
      </c>
      <c r="H40" s="547"/>
      <c r="I40" s="550"/>
      <c r="J40" s="550"/>
      <c r="K40" s="548"/>
      <c r="L40" s="548"/>
      <c r="M40" s="549"/>
      <c r="N40" s="551"/>
      <c r="P40" s="182">
        <v>0</v>
      </c>
    </row>
    <row r="41" spans="1:16" ht="16.5" customHeight="1">
      <c r="A41" s="534" t="s">
        <v>668</v>
      </c>
      <c r="B41" s="552" t="s">
        <v>377</v>
      </c>
      <c r="C41" s="545" t="s">
        <v>91</v>
      </c>
      <c r="D41" s="553" t="s">
        <v>72</v>
      </c>
      <c r="E41" s="547">
        <v>323.843778437249</v>
      </c>
      <c r="F41" s="548">
        <v>323.843778437249</v>
      </c>
      <c r="G41" s="549">
        <v>323.843778437249</v>
      </c>
      <c r="H41" s="547"/>
      <c r="I41" s="550"/>
      <c r="J41" s="550"/>
      <c r="K41" s="548"/>
      <c r="L41" s="548"/>
      <c r="M41" s="549"/>
      <c r="N41" s="551"/>
      <c r="P41" s="182">
        <v>0</v>
      </c>
    </row>
    <row r="42" spans="1:16" ht="16.5" customHeight="1">
      <c r="A42" s="17"/>
      <c r="B42" s="152" t="s">
        <v>375</v>
      </c>
      <c r="C42" s="2" t="s">
        <v>89</v>
      </c>
      <c r="D42" s="5" t="s">
        <v>70</v>
      </c>
      <c r="E42" s="80">
        <v>27.880578584453104</v>
      </c>
      <c r="F42" s="73">
        <v>27.880578584453104</v>
      </c>
      <c r="G42" s="81">
        <v>27.880578584453104</v>
      </c>
      <c r="H42" s="80"/>
      <c r="I42" s="78"/>
      <c r="J42" s="78"/>
      <c r="K42" s="73"/>
      <c r="L42" s="73"/>
      <c r="M42" s="81"/>
      <c r="N42" s="342"/>
      <c r="P42" s="182">
        <v>0</v>
      </c>
    </row>
    <row r="43" spans="1:16" ht="16.5" customHeight="1">
      <c r="A43" s="16"/>
      <c r="B43" s="38" t="s">
        <v>373</v>
      </c>
      <c r="C43" s="21" t="s">
        <v>87</v>
      </c>
      <c r="D43" s="67" t="s">
        <v>67</v>
      </c>
      <c r="E43" s="80">
        <v>-25.980578584453106</v>
      </c>
      <c r="F43" s="73">
        <v>-25.980578584453106</v>
      </c>
      <c r="G43" s="81">
        <v>-25.980578584453106</v>
      </c>
      <c r="H43" s="80">
        <v>0</v>
      </c>
      <c r="I43" s="78">
        <v>0</v>
      </c>
      <c r="J43" s="78">
        <v>-25.980578584453106</v>
      </c>
      <c r="K43" s="73">
        <v>0</v>
      </c>
      <c r="L43" s="73">
        <v>0</v>
      </c>
      <c r="M43" s="116" t="s">
        <v>440</v>
      </c>
      <c r="N43" s="342"/>
      <c r="P43" s="182">
        <f>_xlfn.IFS(M43="UNI",3,M43="TRI",4,M43="GAU",5)</f>
        <v>5</v>
      </c>
    </row>
    <row r="44" spans="1:16" ht="16.5" customHeight="1">
      <c r="A44" s="59" t="s">
        <v>278</v>
      </c>
      <c r="B44" s="60" t="s">
        <v>477</v>
      </c>
      <c r="C44" s="61" t="s">
        <v>244</v>
      </c>
      <c r="D44" s="69" t="s">
        <v>67</v>
      </c>
      <c r="E44" s="88">
        <v>85.074466411700342</v>
      </c>
      <c r="F44" s="89">
        <v>84.393756425671711</v>
      </c>
      <c r="G44" s="90">
        <v>85.570991397329578</v>
      </c>
      <c r="H44" s="91"/>
      <c r="I44" s="145"/>
      <c r="J44" s="78">
        <v>84.982373911500645</v>
      </c>
      <c r="K44" s="76">
        <v>3.1473114198820207E-2</v>
      </c>
      <c r="L44" s="76">
        <v>0.23289478607751249</v>
      </c>
      <c r="M44" s="93"/>
      <c r="N44" s="343"/>
      <c r="P44" s="182">
        <v>1</v>
      </c>
    </row>
    <row r="45" spans="1:16" ht="18" customHeight="1">
      <c r="A45" s="104"/>
      <c r="B45" s="102"/>
      <c r="C45" s="101"/>
      <c r="D45" s="101"/>
      <c r="E45" s="101"/>
      <c r="F45" s="102"/>
      <c r="G45" s="101"/>
      <c r="H45" s="101"/>
      <c r="I45" s="101"/>
      <c r="J45" s="101"/>
      <c r="K45" s="101"/>
      <c r="L45" s="101"/>
      <c r="M45" s="101"/>
      <c r="N45" s="105"/>
      <c r="P45" s="182">
        <v>0</v>
      </c>
    </row>
    <row r="46" spans="1:16" ht="16.5" customHeight="1">
      <c r="A46" s="109"/>
      <c r="B46" s="112" t="s">
        <v>159</v>
      </c>
      <c r="C46" s="6" t="s">
        <v>173</v>
      </c>
      <c r="D46" s="100" t="s">
        <v>398</v>
      </c>
      <c r="E46" s="97"/>
      <c r="F46" s="98"/>
      <c r="G46" s="99"/>
      <c r="H46" s="80"/>
      <c r="I46" s="78"/>
      <c r="J46" s="144"/>
      <c r="K46" s="98"/>
      <c r="L46" s="98"/>
      <c r="M46" s="99"/>
      <c r="N46" s="836" t="s">
        <v>399</v>
      </c>
      <c r="P46" s="182">
        <v>2</v>
      </c>
    </row>
    <row r="47" spans="1:16" ht="16.5" customHeight="1">
      <c r="A47" s="110"/>
      <c r="B47" s="112" t="s">
        <v>161</v>
      </c>
      <c r="C47" s="2" t="s">
        <v>174</v>
      </c>
      <c r="D47" s="4" t="s">
        <v>398</v>
      </c>
      <c r="E47" s="80"/>
      <c r="F47" s="73"/>
      <c r="G47" s="81"/>
      <c r="H47" s="80"/>
      <c r="I47" s="78"/>
      <c r="J47" s="78"/>
      <c r="K47" s="73"/>
      <c r="L47" s="73"/>
      <c r="M47" s="81"/>
      <c r="N47" s="837"/>
      <c r="P47" s="182">
        <v>2</v>
      </c>
    </row>
    <row r="48" spans="1:16" ht="16.5" customHeight="1">
      <c r="A48" s="111"/>
      <c r="B48" s="112" t="s">
        <v>160</v>
      </c>
      <c r="C48" s="2" t="s">
        <v>175</v>
      </c>
      <c r="D48" s="4" t="s">
        <v>398</v>
      </c>
      <c r="E48" s="86"/>
      <c r="F48" s="77"/>
      <c r="G48" s="87"/>
      <c r="H48" s="80"/>
      <c r="I48" s="78"/>
      <c r="J48" s="78"/>
      <c r="K48" s="73"/>
      <c r="L48" s="73"/>
      <c r="M48" s="81"/>
      <c r="N48" s="837"/>
      <c r="P48" s="135">
        <v>2</v>
      </c>
    </row>
    <row r="49" spans="1:16" ht="16.5" customHeight="1">
      <c r="A49" s="51"/>
      <c r="B49" s="13" t="s">
        <v>277</v>
      </c>
      <c r="C49" s="14" t="s">
        <v>6</v>
      </c>
      <c r="D49" s="14" t="s">
        <v>1</v>
      </c>
      <c r="E49" s="14" t="s">
        <v>763</v>
      </c>
      <c r="F49" s="14" t="s">
        <v>764</v>
      </c>
      <c r="G49" s="14" t="s">
        <v>765</v>
      </c>
      <c r="H49" s="14" t="s">
        <v>766</v>
      </c>
      <c r="I49" s="14" t="s">
        <v>767</v>
      </c>
      <c r="J49" s="14" t="s">
        <v>768</v>
      </c>
      <c r="K49" s="14" t="s">
        <v>769</v>
      </c>
      <c r="L49" s="14" t="s">
        <v>770</v>
      </c>
      <c r="M49" s="14" t="s">
        <v>228</v>
      </c>
      <c r="N49" s="15" t="s">
        <v>5</v>
      </c>
      <c r="P49" s="169"/>
    </row>
    <row r="50" spans="1:16" ht="16.5" customHeight="1">
      <c r="A50" s="534" t="s">
        <v>668</v>
      </c>
      <c r="B50" s="554" t="s">
        <v>245</v>
      </c>
      <c r="C50" s="555"/>
      <c r="D50" s="556" t="s">
        <v>52</v>
      </c>
      <c r="E50" s="550"/>
      <c r="F50" s="548"/>
      <c r="G50" s="549"/>
      <c r="H50" s="550"/>
      <c r="I50" s="550"/>
      <c r="J50" s="550"/>
      <c r="K50" s="548"/>
      <c r="L50" s="548"/>
      <c r="M50" s="549"/>
      <c r="N50" s="557" t="s">
        <v>246</v>
      </c>
      <c r="P50" s="181">
        <v>0</v>
      </c>
    </row>
    <row r="51" spans="1:16" ht="16.5" customHeight="1">
      <c r="A51" s="534" t="s">
        <v>668</v>
      </c>
      <c r="B51" s="558" t="s">
        <v>247</v>
      </c>
      <c r="C51" s="558"/>
      <c r="D51" s="559" t="s">
        <v>52</v>
      </c>
      <c r="E51" s="560"/>
      <c r="F51" s="561"/>
      <c r="G51" s="562"/>
      <c r="H51" s="560"/>
      <c r="I51" s="563"/>
      <c r="J51" s="563"/>
      <c r="K51" s="561"/>
      <c r="L51" s="561"/>
      <c r="M51" s="562"/>
      <c r="N51" s="551" t="s">
        <v>248</v>
      </c>
      <c r="P51" s="182">
        <v>0</v>
      </c>
    </row>
    <row r="52" spans="1:16" ht="16.5" customHeight="1">
      <c r="A52" s="17"/>
      <c r="B52" s="25" t="s">
        <v>249</v>
      </c>
      <c r="C52" s="35" t="s">
        <v>224</v>
      </c>
      <c r="D52" s="67" t="s">
        <v>52</v>
      </c>
      <c r="E52" s="80"/>
      <c r="F52" s="73"/>
      <c r="G52" s="81"/>
      <c r="H52" s="80"/>
      <c r="I52" s="78"/>
      <c r="J52" s="78"/>
      <c r="K52" s="73"/>
      <c r="L52" s="73"/>
      <c r="M52" s="116" t="s">
        <v>438</v>
      </c>
      <c r="N52" s="342" t="s">
        <v>485</v>
      </c>
      <c r="P52" s="182">
        <f t="shared" ref="P52:P53" si="3">_xlfn.IFS(M52="UNI",3,M52="TRI",4,M52="GAU",5)</f>
        <v>4</v>
      </c>
    </row>
    <row r="53" spans="1:16" ht="16.5" customHeight="1">
      <c r="A53" s="143"/>
      <c r="B53" s="65" t="s">
        <v>480</v>
      </c>
      <c r="C53" s="2" t="s">
        <v>147</v>
      </c>
      <c r="D53" s="5" t="s">
        <v>52</v>
      </c>
      <c r="E53" s="80"/>
      <c r="F53" s="73"/>
      <c r="G53" s="81"/>
      <c r="H53" s="80"/>
      <c r="I53" s="78"/>
      <c r="J53" s="78"/>
      <c r="K53" s="73"/>
      <c r="L53" s="73"/>
      <c r="M53" s="116" t="s">
        <v>438</v>
      </c>
      <c r="N53" s="342"/>
      <c r="P53" s="182">
        <f t="shared" si="3"/>
        <v>4</v>
      </c>
    </row>
    <row r="54" spans="1:16" ht="16.5" customHeight="1">
      <c r="A54" s="16" t="s">
        <v>233</v>
      </c>
      <c r="B54" s="25" t="s">
        <v>250</v>
      </c>
      <c r="C54" s="35" t="s">
        <v>251</v>
      </c>
      <c r="D54" s="67" t="s">
        <v>252</v>
      </c>
      <c r="E54" s="80"/>
      <c r="F54" s="73"/>
      <c r="G54" s="81"/>
      <c r="H54" s="80"/>
      <c r="I54" s="78"/>
      <c r="J54" s="78"/>
      <c r="K54" s="73"/>
      <c r="L54" s="73"/>
      <c r="M54" s="81"/>
      <c r="N54" s="342" t="s">
        <v>486</v>
      </c>
      <c r="P54" s="182">
        <v>1</v>
      </c>
    </row>
    <row r="55" spans="1:16" ht="16.5" customHeight="1">
      <c r="A55" s="16"/>
      <c r="B55" s="25" t="s">
        <v>418</v>
      </c>
      <c r="C55" s="26" t="s">
        <v>125</v>
      </c>
      <c r="D55" s="67" t="s">
        <v>126</v>
      </c>
      <c r="E55" s="80"/>
      <c r="F55" s="73"/>
      <c r="G55" s="81"/>
      <c r="H55" s="80"/>
      <c r="I55" s="78"/>
      <c r="J55" s="78"/>
      <c r="K55" s="73"/>
      <c r="L55" s="73"/>
      <c r="M55" s="81"/>
      <c r="N55" s="342"/>
      <c r="P55" s="182">
        <v>2</v>
      </c>
    </row>
    <row r="56" spans="1:16" ht="16.5" customHeight="1">
      <c r="A56" s="16"/>
      <c r="B56" s="25" t="s">
        <v>418</v>
      </c>
      <c r="C56" s="26" t="s">
        <v>125</v>
      </c>
      <c r="D56" s="67" t="s">
        <v>252</v>
      </c>
      <c r="E56" s="80"/>
      <c r="F56" s="73"/>
      <c r="G56" s="81"/>
      <c r="H56" s="80"/>
      <c r="I56" s="78"/>
      <c r="J56" s="78"/>
      <c r="K56" s="73"/>
      <c r="L56" s="73"/>
      <c r="M56" s="116" t="s">
        <v>438</v>
      </c>
      <c r="N56" s="342" t="s">
        <v>490</v>
      </c>
      <c r="P56" s="182">
        <f>_xlfn.IFS(M56="UNI",3,M56="TRI",4,M56="GAU",5)</f>
        <v>4</v>
      </c>
    </row>
    <row r="57" spans="1:16" ht="16.5" customHeight="1">
      <c r="A57" s="16" t="s">
        <v>233</v>
      </c>
      <c r="B57" s="25" t="s">
        <v>253</v>
      </c>
      <c r="C57" s="35" t="s">
        <v>254</v>
      </c>
      <c r="D57" s="67" t="s">
        <v>52</v>
      </c>
      <c r="E57" s="80"/>
      <c r="F57" s="73"/>
      <c r="G57" s="81"/>
      <c r="H57" s="80"/>
      <c r="I57" s="78"/>
      <c r="J57" s="78"/>
      <c r="K57" s="73"/>
      <c r="L57" s="73"/>
      <c r="M57" s="81"/>
      <c r="N57" s="342" t="s">
        <v>487</v>
      </c>
      <c r="P57" s="182">
        <v>1</v>
      </c>
    </row>
    <row r="58" spans="1:16" ht="16.5" customHeight="1">
      <c r="A58" s="16"/>
      <c r="B58" s="25" t="s">
        <v>390</v>
      </c>
      <c r="C58" s="35" t="s">
        <v>130</v>
      </c>
      <c r="D58" s="67" t="s">
        <v>52</v>
      </c>
      <c r="E58" s="80"/>
      <c r="F58" s="73"/>
      <c r="G58" s="81"/>
      <c r="H58" s="80"/>
      <c r="I58" s="78"/>
      <c r="J58" s="78"/>
      <c r="K58" s="73"/>
      <c r="L58" s="73"/>
      <c r="M58" s="81"/>
      <c r="N58" s="342"/>
      <c r="P58" s="182">
        <v>1</v>
      </c>
    </row>
    <row r="59" spans="1:16" ht="18" customHeight="1">
      <c r="A59" s="27" t="s">
        <v>233</v>
      </c>
      <c r="B59" s="41" t="s">
        <v>255</v>
      </c>
      <c r="C59" s="42"/>
      <c r="D59" s="70" t="s">
        <v>52</v>
      </c>
      <c r="E59" s="84"/>
      <c r="F59" s="76"/>
      <c r="G59" s="85"/>
      <c r="H59" s="84"/>
      <c r="I59" s="146"/>
      <c r="J59" s="78"/>
      <c r="K59" s="76"/>
      <c r="L59" s="76"/>
      <c r="M59" s="85"/>
      <c r="N59" s="342"/>
      <c r="P59" s="182">
        <v>1</v>
      </c>
    </row>
    <row r="60" spans="1:16" ht="15.6">
      <c r="A60" s="23" t="s">
        <v>243</v>
      </c>
      <c r="B60" s="43" t="s">
        <v>575</v>
      </c>
      <c r="C60" s="44" t="s">
        <v>256</v>
      </c>
      <c r="D60" s="67" t="s">
        <v>52</v>
      </c>
      <c r="E60" s="82"/>
      <c r="F60" s="75"/>
      <c r="G60" s="83"/>
      <c r="H60" s="80"/>
      <c r="I60" s="78"/>
      <c r="J60" s="78"/>
      <c r="K60" s="73"/>
      <c r="L60" s="73"/>
      <c r="N60" s="841" t="s">
        <v>572</v>
      </c>
      <c r="P60" s="135">
        <v>1</v>
      </c>
    </row>
    <row r="61" spans="1:16">
      <c r="A61" s="17" t="s">
        <v>229</v>
      </c>
      <c r="B61" s="25" t="s">
        <v>573</v>
      </c>
      <c r="C61" s="25"/>
      <c r="D61" s="67" t="s">
        <v>52</v>
      </c>
      <c r="E61" s="80"/>
      <c r="F61" s="138"/>
      <c r="G61" s="171"/>
      <c r="H61" s="154"/>
      <c r="I61" s="155"/>
      <c r="J61" s="155"/>
      <c r="L61" s="73"/>
      <c r="M61" s="153" t="s">
        <v>455</v>
      </c>
      <c r="N61" s="837"/>
      <c r="P61" s="169"/>
    </row>
    <row r="62" spans="1:16" ht="16.5" customHeight="1">
      <c r="A62" s="17" t="s">
        <v>229</v>
      </c>
      <c r="B62" s="25" t="s">
        <v>574</v>
      </c>
      <c r="C62" s="25"/>
      <c r="D62" s="67" t="s">
        <v>52</v>
      </c>
      <c r="E62" s="80"/>
      <c r="F62" s="139"/>
      <c r="G62" s="172"/>
      <c r="H62" s="156"/>
      <c r="I62" s="157"/>
      <c r="J62" s="157"/>
      <c r="L62" s="73"/>
      <c r="M62" s="180" t="s">
        <v>441</v>
      </c>
      <c r="N62" s="837"/>
      <c r="P62" s="169"/>
    </row>
    <row r="63" spans="1:16" ht="16.5" customHeight="1">
      <c r="A63" s="51"/>
      <c r="B63" s="13" t="s">
        <v>258</v>
      </c>
      <c r="C63" s="14" t="s">
        <v>6</v>
      </c>
      <c r="D63" s="14" t="s">
        <v>1</v>
      </c>
      <c r="E63" s="14" t="s">
        <v>763</v>
      </c>
      <c r="F63" s="14" t="s">
        <v>764</v>
      </c>
      <c r="G63" s="14" t="s">
        <v>765</v>
      </c>
      <c r="H63" s="14" t="s">
        <v>766</v>
      </c>
      <c r="I63" s="14" t="s">
        <v>767</v>
      </c>
      <c r="J63" s="14" t="s">
        <v>768</v>
      </c>
      <c r="K63" s="14" t="s">
        <v>769</v>
      </c>
      <c r="L63" s="14" t="s">
        <v>770</v>
      </c>
      <c r="M63" s="14" t="s">
        <v>228</v>
      </c>
      <c r="N63" s="15" t="s">
        <v>5</v>
      </c>
      <c r="P63" s="169"/>
    </row>
    <row r="64" spans="1:16" ht="16.5" customHeight="1">
      <c r="A64" s="534" t="s">
        <v>668</v>
      </c>
      <c r="B64" s="554" t="s">
        <v>310</v>
      </c>
      <c r="C64" s="555"/>
      <c r="D64" s="564" t="s">
        <v>52</v>
      </c>
      <c r="E64" s="547">
        <v>0.60368626255921543</v>
      </c>
      <c r="F64" s="548">
        <v>0.76104873001581419</v>
      </c>
      <c r="G64" s="549">
        <v>0.51182768591748762</v>
      </c>
      <c r="H64" s="547"/>
      <c r="I64" s="550"/>
      <c r="J64" s="550"/>
      <c r="K64" s="548"/>
      <c r="L64" s="548"/>
      <c r="M64" s="549"/>
      <c r="N64" s="557" t="s">
        <v>259</v>
      </c>
      <c r="P64" s="181">
        <v>0</v>
      </c>
    </row>
    <row r="65" spans="1:16" ht="16.5" customHeight="1">
      <c r="A65" s="534" t="s">
        <v>668</v>
      </c>
      <c r="B65" s="554" t="s">
        <v>309</v>
      </c>
      <c r="C65" s="554"/>
      <c r="D65" s="564" t="s">
        <v>52</v>
      </c>
      <c r="E65" s="547"/>
      <c r="F65" s="548"/>
      <c r="G65" s="549"/>
      <c r="H65" s="547"/>
      <c r="I65" s="550"/>
      <c r="J65" s="550"/>
      <c r="K65" s="548"/>
      <c r="L65" s="548"/>
      <c r="M65" s="549"/>
      <c r="N65" s="551" t="s">
        <v>248</v>
      </c>
      <c r="P65" s="182">
        <v>0</v>
      </c>
    </row>
    <row r="66" spans="1:16" ht="16.5" customHeight="1">
      <c r="A66" s="17"/>
      <c r="B66" s="25" t="s">
        <v>162</v>
      </c>
      <c r="C66" s="26" t="s">
        <v>163</v>
      </c>
      <c r="D66" s="67" t="s">
        <v>52</v>
      </c>
      <c r="E66" s="80">
        <v>0.60368626255921543</v>
      </c>
      <c r="F66" s="73">
        <v>0.76104873001581419</v>
      </c>
      <c r="G66" s="81">
        <v>0.51182768591748762</v>
      </c>
      <c r="H66" s="80">
        <v>0.15736246745659876</v>
      </c>
      <c r="I66" s="78">
        <v>-9.1858576641727807E-2</v>
      </c>
      <c r="J66" s="78">
        <v>0.625520892830839</v>
      </c>
      <c r="K66" s="73">
        <v>2.647557585781446E-3</v>
      </c>
      <c r="L66" s="73">
        <v>2.4762946164029104E-2</v>
      </c>
      <c r="M66" s="116" t="s">
        <v>438</v>
      </c>
      <c r="N66" s="342" t="s">
        <v>485</v>
      </c>
      <c r="P66" s="182">
        <f t="shared" ref="P66:P67" si="4">_xlfn.IFS(M66="UNI",3,M66="TRI",4,M66="GAU",5)</f>
        <v>4</v>
      </c>
    </row>
    <row r="67" spans="1:16" ht="16.5" customHeight="1">
      <c r="A67" s="143"/>
      <c r="B67" s="112" t="s">
        <v>481</v>
      </c>
      <c r="C67" s="2" t="s">
        <v>143</v>
      </c>
      <c r="D67" s="5" t="s">
        <v>52</v>
      </c>
      <c r="E67" s="80">
        <v>2</v>
      </c>
      <c r="F67" s="73">
        <v>2</v>
      </c>
      <c r="G67" s="81">
        <v>2</v>
      </c>
      <c r="H67" s="80">
        <v>0</v>
      </c>
      <c r="I67" s="78">
        <v>0</v>
      </c>
      <c r="J67" s="78">
        <v>2</v>
      </c>
      <c r="K67" s="73">
        <v>0</v>
      </c>
      <c r="L67" s="73">
        <v>0</v>
      </c>
      <c r="M67" s="116" t="s">
        <v>438</v>
      </c>
      <c r="N67" s="342"/>
      <c r="P67" s="182">
        <f t="shared" si="4"/>
        <v>4</v>
      </c>
    </row>
    <row r="68" spans="1:16" ht="16.5" customHeight="1">
      <c r="A68" s="16" t="s">
        <v>233</v>
      </c>
      <c r="B68" s="25" t="s">
        <v>260</v>
      </c>
      <c r="C68" s="35" t="s">
        <v>261</v>
      </c>
      <c r="D68" s="67" t="s">
        <v>252</v>
      </c>
      <c r="E68" s="80">
        <v>82.47078014914112</v>
      </c>
      <c r="F68" s="73">
        <v>81.632707695655895</v>
      </c>
      <c r="G68" s="81">
        <v>83.059163711412097</v>
      </c>
      <c r="H68" s="80"/>
      <c r="I68" s="78"/>
      <c r="J68" s="78">
        <v>82.345935703533996</v>
      </c>
      <c r="K68" s="73"/>
      <c r="L68" s="73"/>
      <c r="M68" s="81"/>
      <c r="N68" s="342" t="s">
        <v>486</v>
      </c>
      <c r="P68" s="182">
        <v>1</v>
      </c>
    </row>
    <row r="69" spans="1:16" ht="16.5" customHeight="1">
      <c r="A69" s="16"/>
      <c r="B69" s="25" t="s">
        <v>262</v>
      </c>
      <c r="C69" s="35" t="s">
        <v>119</v>
      </c>
      <c r="D69" s="67" t="s">
        <v>120</v>
      </c>
      <c r="E69" s="186">
        <v>64000</v>
      </c>
      <c r="F69" s="187">
        <v>64000</v>
      </c>
      <c r="G69" s="188">
        <v>64000</v>
      </c>
      <c r="H69" s="80"/>
      <c r="I69" s="78"/>
      <c r="J69" s="78"/>
      <c r="K69" s="73"/>
      <c r="L69" s="73"/>
      <c r="M69" s="81"/>
      <c r="N69" s="342"/>
      <c r="P69" s="182">
        <v>0</v>
      </c>
    </row>
    <row r="70" spans="1:16" ht="16.5" customHeight="1">
      <c r="A70" s="16"/>
      <c r="B70" s="25" t="s">
        <v>262</v>
      </c>
      <c r="C70" s="26" t="s">
        <v>119</v>
      </c>
      <c r="D70" s="67" t="s">
        <v>252</v>
      </c>
      <c r="E70" s="80">
        <v>48.061799739838875</v>
      </c>
      <c r="F70" s="73">
        <v>48.061799739838875</v>
      </c>
      <c r="G70" s="81">
        <v>48.061799739838875</v>
      </c>
      <c r="H70" s="80"/>
      <c r="I70" s="78"/>
      <c r="J70" s="78"/>
      <c r="K70" s="73"/>
      <c r="L70" s="73"/>
      <c r="M70" s="81"/>
      <c r="N70" s="342" t="s">
        <v>495</v>
      </c>
      <c r="P70" s="182">
        <v>0</v>
      </c>
    </row>
    <row r="71" spans="1:16" ht="16.5" customHeight="1">
      <c r="A71" s="16" t="s">
        <v>233</v>
      </c>
      <c r="B71" s="25" t="s">
        <v>263</v>
      </c>
      <c r="C71" s="35" t="s">
        <v>264</v>
      </c>
      <c r="D71" s="67" t="s">
        <v>52</v>
      </c>
      <c r="E71" s="80">
        <v>34.408980409302245</v>
      </c>
      <c r="F71" s="73">
        <v>33.57090795581702</v>
      </c>
      <c r="G71" s="81">
        <v>34.997363971573222</v>
      </c>
      <c r="H71" s="186"/>
      <c r="I71" s="189"/>
      <c r="J71" s="189">
        <v>34.284135963695121</v>
      </c>
      <c r="K71" s="187"/>
      <c r="L71" s="187"/>
      <c r="M71" s="81"/>
      <c r="N71" s="342" t="s">
        <v>488</v>
      </c>
      <c r="P71" s="182">
        <v>1</v>
      </c>
    </row>
    <row r="72" spans="1:16" ht="16.5" customHeight="1">
      <c r="A72" s="16"/>
      <c r="B72" s="25" t="s">
        <v>419</v>
      </c>
      <c r="C72" s="35" t="s">
        <v>131</v>
      </c>
      <c r="D72" s="67" t="s">
        <v>52</v>
      </c>
      <c r="E72" s="80">
        <v>11.262769219785243</v>
      </c>
      <c r="F72" s="73">
        <v>11.262769219785243</v>
      </c>
      <c r="G72" s="81">
        <v>11.262769219785243</v>
      </c>
      <c r="H72" s="80"/>
      <c r="I72" s="78"/>
      <c r="J72" s="78">
        <v>11.262769219785243</v>
      </c>
      <c r="K72" s="73"/>
      <c r="L72" s="73"/>
      <c r="M72" s="81"/>
      <c r="N72" s="342"/>
      <c r="P72" s="182">
        <v>1</v>
      </c>
    </row>
    <row r="73" spans="1:16">
      <c r="A73" s="27" t="s">
        <v>233</v>
      </c>
      <c r="B73" s="41" t="s">
        <v>265</v>
      </c>
      <c r="C73" s="42"/>
      <c r="D73" s="70" t="s">
        <v>52</v>
      </c>
      <c r="E73" s="84">
        <v>61.928255222183331</v>
      </c>
      <c r="F73" s="76">
        <v>62.085617689639932</v>
      </c>
      <c r="G73" s="85">
        <v>61.836396645541605</v>
      </c>
      <c r="H73" s="84"/>
      <c r="I73" s="146"/>
      <c r="J73" s="78">
        <v>61.961007167590765</v>
      </c>
      <c r="K73" s="76">
        <v>2.647557585781446E-3</v>
      </c>
      <c r="L73" s="76">
        <v>2.4762946164029104E-2</v>
      </c>
      <c r="M73" s="85"/>
      <c r="N73" s="342"/>
      <c r="P73" s="182">
        <v>1</v>
      </c>
    </row>
    <row r="74" spans="1:16" ht="15.6">
      <c r="A74" s="23" t="s">
        <v>243</v>
      </c>
      <c r="B74" s="43" t="s">
        <v>576</v>
      </c>
      <c r="C74" s="44" t="s">
        <v>266</v>
      </c>
      <c r="D74" s="67" t="s">
        <v>52</v>
      </c>
      <c r="E74" s="82">
        <v>23.146211189517004</v>
      </c>
      <c r="F74" s="75">
        <v>22.308138736031779</v>
      </c>
      <c r="G74" s="83">
        <v>23.734594751787981</v>
      </c>
      <c r="H74" s="80"/>
      <c r="I74" s="78"/>
      <c r="J74" s="78">
        <v>23.02136674390988</v>
      </c>
      <c r="K74" s="73"/>
      <c r="L74" s="73"/>
      <c r="M74" s="81"/>
      <c r="N74" s="841" t="s">
        <v>572</v>
      </c>
      <c r="P74" s="135">
        <v>1</v>
      </c>
    </row>
    <row r="75" spans="1:16">
      <c r="A75" s="17" t="s">
        <v>229</v>
      </c>
      <c r="B75" s="25" t="s">
        <v>573</v>
      </c>
      <c r="C75" s="25"/>
      <c r="D75" s="67" t="s">
        <v>52</v>
      </c>
      <c r="E75" s="80">
        <v>22.467213293987015</v>
      </c>
      <c r="F75" s="138"/>
      <c r="G75" s="171"/>
      <c r="H75" s="154"/>
      <c r="I75" s="155"/>
      <c r="J75" s="155"/>
      <c r="K75" s="588"/>
      <c r="L75" s="73">
        <v>3.4120671784601653E-2</v>
      </c>
      <c r="M75" s="153" t="s">
        <v>455</v>
      </c>
      <c r="N75" s="837"/>
      <c r="P75" s="169"/>
    </row>
    <row r="76" spans="1:16" ht="15" thickBot="1">
      <c r="A76" s="37" t="s">
        <v>229</v>
      </c>
      <c r="B76" s="46" t="s">
        <v>574</v>
      </c>
      <c r="C76" s="46"/>
      <c r="D76" s="72" t="s">
        <v>52</v>
      </c>
      <c r="E76" s="106">
        <v>22.63861121685985</v>
      </c>
      <c r="F76" s="178"/>
      <c r="G76" s="179"/>
      <c r="H76" s="162"/>
      <c r="I76" s="163"/>
      <c r="J76" s="163"/>
      <c r="K76" s="589"/>
      <c r="L76" s="107">
        <v>0.25765773224154159</v>
      </c>
      <c r="M76" s="590" t="s">
        <v>441</v>
      </c>
      <c r="N76" s="842"/>
      <c r="P76" s="169"/>
    </row>
    <row r="77" spans="1:16" ht="15.6" hidden="1">
      <c r="A77" s="51"/>
      <c r="B77" s="13" t="s">
        <v>267</v>
      </c>
      <c r="C77" s="14" t="s">
        <v>6</v>
      </c>
      <c r="D77" s="14" t="s">
        <v>1</v>
      </c>
      <c r="E77" s="14" t="s">
        <v>763</v>
      </c>
      <c r="F77" s="14" t="s">
        <v>764</v>
      </c>
      <c r="G77" s="14" t="s">
        <v>765</v>
      </c>
      <c r="H77" s="14" t="s">
        <v>766</v>
      </c>
      <c r="I77" s="14" t="s">
        <v>767</v>
      </c>
      <c r="J77" s="14" t="s">
        <v>768</v>
      </c>
      <c r="K77" s="14" t="s">
        <v>769</v>
      </c>
      <c r="L77" s="14" t="s">
        <v>770</v>
      </c>
      <c r="M77" s="14" t="s">
        <v>228</v>
      </c>
      <c r="N77" s="15" t="s">
        <v>5</v>
      </c>
      <c r="P77" s="169"/>
    </row>
    <row r="78" spans="1:16" ht="15.6" hidden="1">
      <c r="A78" s="17"/>
      <c r="B78" s="25" t="s">
        <v>482</v>
      </c>
      <c r="C78" s="35" t="s">
        <v>170</v>
      </c>
      <c r="D78" s="67" t="s">
        <v>52</v>
      </c>
      <c r="E78" s="80"/>
      <c r="F78" s="73"/>
      <c r="G78" s="81"/>
      <c r="H78" s="80"/>
      <c r="I78" s="78"/>
      <c r="J78" s="78"/>
      <c r="K78" s="73"/>
      <c r="L78" s="73"/>
      <c r="M78" s="81" t="s">
        <v>438</v>
      </c>
      <c r="N78" s="140" t="s">
        <v>485</v>
      </c>
      <c r="P78" s="181">
        <f t="shared" ref="P78:P79" si="5">_xlfn.IFS(M78="UNI",3,M78="TRI",4,M78="GAU",5)</f>
        <v>4</v>
      </c>
    </row>
    <row r="79" spans="1:16" ht="15.6" hidden="1">
      <c r="A79" s="143"/>
      <c r="B79" s="65" t="s">
        <v>146</v>
      </c>
      <c r="C79" s="2" t="s">
        <v>147</v>
      </c>
      <c r="D79" s="5" t="s">
        <v>52</v>
      </c>
      <c r="E79" s="80"/>
      <c r="F79" s="73"/>
      <c r="G79" s="81"/>
      <c r="H79" s="80"/>
      <c r="I79" s="78"/>
      <c r="J79" s="78"/>
      <c r="K79" s="73"/>
      <c r="L79" s="73"/>
      <c r="M79" s="81" t="s">
        <v>438</v>
      </c>
      <c r="N79" s="140"/>
      <c r="P79" s="182">
        <f t="shared" si="5"/>
        <v>4</v>
      </c>
    </row>
    <row r="80" spans="1:16" ht="15.6" hidden="1">
      <c r="A80" s="16" t="s">
        <v>233</v>
      </c>
      <c r="B80" s="25" t="s">
        <v>268</v>
      </c>
      <c r="C80" s="35" t="s">
        <v>269</v>
      </c>
      <c r="D80" s="67" t="s">
        <v>252</v>
      </c>
      <c r="E80" s="80"/>
      <c r="F80" s="73"/>
      <c r="G80" s="81"/>
      <c r="H80" s="80"/>
      <c r="I80" s="78"/>
      <c r="J80" s="78"/>
      <c r="K80" s="73"/>
      <c r="L80" s="73"/>
      <c r="M80" s="81"/>
      <c r="N80" s="140" t="s">
        <v>486</v>
      </c>
      <c r="P80" s="182">
        <v>1</v>
      </c>
    </row>
    <row r="81" spans="1:16" ht="15.6" hidden="1">
      <c r="A81" s="16"/>
      <c r="B81" s="25" t="s">
        <v>418</v>
      </c>
      <c r="C81" s="26" t="s">
        <v>125</v>
      </c>
      <c r="D81" s="67" t="s">
        <v>126</v>
      </c>
      <c r="E81" s="80"/>
      <c r="F81" s="73"/>
      <c r="G81" s="81"/>
      <c r="H81" s="80"/>
      <c r="I81" s="78"/>
      <c r="J81" s="78"/>
      <c r="K81" s="73"/>
      <c r="L81" s="73"/>
      <c r="M81" s="81"/>
      <c r="N81" s="140"/>
      <c r="P81" s="182">
        <v>2</v>
      </c>
    </row>
    <row r="82" spans="1:16" ht="15.6" hidden="1">
      <c r="A82" s="16"/>
      <c r="B82" s="25" t="s">
        <v>418</v>
      </c>
      <c r="C82" s="26" t="s">
        <v>125</v>
      </c>
      <c r="D82" s="67" t="s">
        <v>252</v>
      </c>
      <c r="E82" s="80"/>
      <c r="F82" s="73"/>
      <c r="G82" s="81"/>
      <c r="H82" s="80"/>
      <c r="I82" s="78"/>
      <c r="J82" s="78"/>
      <c r="K82" s="73"/>
      <c r="L82" s="73"/>
      <c r="M82" s="116" t="s">
        <v>438</v>
      </c>
      <c r="N82" s="140" t="s">
        <v>490</v>
      </c>
      <c r="P82" s="182">
        <f>_xlfn.IFS(M82="UNI",3,M82="TRI",4,M82="GAU",5)</f>
        <v>4</v>
      </c>
    </row>
    <row r="83" spans="1:16" ht="15.6" hidden="1">
      <c r="A83" s="16" t="s">
        <v>233</v>
      </c>
      <c r="B83" s="25" t="s">
        <v>253</v>
      </c>
      <c r="C83" s="35" t="s">
        <v>270</v>
      </c>
      <c r="D83" s="67" t="s">
        <v>52</v>
      </c>
      <c r="E83" s="80"/>
      <c r="F83" s="73"/>
      <c r="G83" s="81"/>
      <c r="H83" s="80"/>
      <c r="I83" s="78"/>
      <c r="J83" s="78"/>
      <c r="K83" s="73"/>
      <c r="L83" s="73"/>
      <c r="M83" s="81"/>
      <c r="N83" s="140" t="s">
        <v>487</v>
      </c>
      <c r="P83" s="182">
        <v>1</v>
      </c>
    </row>
    <row r="84" spans="1:16" ht="15.6" hidden="1">
      <c r="A84" s="16"/>
      <c r="B84" s="25" t="s">
        <v>390</v>
      </c>
      <c r="C84" s="35" t="s">
        <v>130</v>
      </c>
      <c r="D84" s="67" t="s">
        <v>52</v>
      </c>
      <c r="E84" s="80"/>
      <c r="F84" s="73"/>
      <c r="G84" s="81"/>
      <c r="H84" s="80"/>
      <c r="I84" s="78"/>
      <c r="J84" s="78"/>
      <c r="K84" s="73"/>
      <c r="L84" s="73"/>
      <c r="M84" s="81"/>
      <c r="N84" s="140"/>
      <c r="P84" s="182">
        <v>1</v>
      </c>
    </row>
    <row r="85" spans="1:16" hidden="1">
      <c r="A85" s="27" t="s">
        <v>233</v>
      </c>
      <c r="B85" s="41" t="s">
        <v>271</v>
      </c>
      <c r="C85" s="42"/>
      <c r="D85" s="70" t="s">
        <v>52</v>
      </c>
      <c r="E85" s="84"/>
      <c r="F85" s="76"/>
      <c r="G85" s="85"/>
      <c r="H85" s="84"/>
      <c r="I85" s="146"/>
      <c r="J85" s="78"/>
      <c r="K85" s="76"/>
      <c r="L85" s="76"/>
      <c r="M85" s="85"/>
      <c r="N85" s="140"/>
      <c r="P85" s="182">
        <v>1</v>
      </c>
    </row>
    <row r="86" spans="1:16" ht="15.6" hidden="1">
      <c r="A86" s="23" t="s">
        <v>243</v>
      </c>
      <c r="B86" s="43" t="s">
        <v>279</v>
      </c>
      <c r="C86" s="44" t="s">
        <v>272</v>
      </c>
      <c r="D86" s="67" t="s">
        <v>52</v>
      </c>
      <c r="E86" s="82"/>
      <c r="F86" s="75"/>
      <c r="G86" s="83"/>
      <c r="H86" s="80"/>
      <c r="I86" s="78"/>
      <c r="J86" s="78"/>
      <c r="K86" s="73"/>
      <c r="L86" s="73"/>
      <c r="M86" s="81"/>
      <c r="N86" s="843" t="s">
        <v>489</v>
      </c>
      <c r="P86" s="135">
        <v>1</v>
      </c>
    </row>
    <row r="87" spans="1:16" hidden="1">
      <c r="A87" s="17" t="s">
        <v>229</v>
      </c>
      <c r="B87" s="25" t="s">
        <v>456</v>
      </c>
      <c r="C87" s="25"/>
      <c r="D87" s="67" t="s">
        <v>52</v>
      </c>
      <c r="E87" s="80"/>
      <c r="F87" s="138"/>
      <c r="G87" s="171"/>
      <c r="H87" s="154"/>
      <c r="I87" s="155"/>
      <c r="J87" s="155"/>
      <c r="L87" s="73"/>
      <c r="M87" s="153" t="s">
        <v>455</v>
      </c>
      <c r="N87" s="844"/>
      <c r="P87" s="169"/>
    </row>
    <row r="88" spans="1:16" hidden="1">
      <c r="A88" s="17" t="s">
        <v>229</v>
      </c>
      <c r="B88" s="25" t="s">
        <v>257</v>
      </c>
      <c r="C88" s="25"/>
      <c r="D88" s="67" t="s">
        <v>52</v>
      </c>
      <c r="E88" s="80"/>
      <c r="F88" s="139"/>
      <c r="G88" s="172"/>
      <c r="H88" s="156"/>
      <c r="I88" s="157"/>
      <c r="J88" s="157"/>
      <c r="L88" s="73"/>
      <c r="M88" s="180" t="s">
        <v>441</v>
      </c>
      <c r="N88" s="844"/>
      <c r="P88" s="169"/>
    </row>
    <row r="89" spans="1:16" ht="15.6" hidden="1">
      <c r="A89" s="51"/>
      <c r="B89" s="13" t="s">
        <v>345</v>
      </c>
      <c r="C89" s="14" t="s">
        <v>6</v>
      </c>
      <c r="D89" s="14" t="s">
        <v>1</v>
      </c>
      <c r="E89" s="14" t="s">
        <v>763</v>
      </c>
      <c r="F89" s="14" t="s">
        <v>764</v>
      </c>
      <c r="G89" s="14" t="s">
        <v>765</v>
      </c>
      <c r="H89" s="14" t="s">
        <v>766</v>
      </c>
      <c r="I89" s="14" t="s">
        <v>767</v>
      </c>
      <c r="J89" s="14" t="s">
        <v>768</v>
      </c>
      <c r="K89" s="14" t="s">
        <v>769</v>
      </c>
      <c r="L89" s="14" t="s">
        <v>770</v>
      </c>
      <c r="M89" s="14" t="s">
        <v>228</v>
      </c>
      <c r="N89" s="15" t="s">
        <v>5</v>
      </c>
      <c r="P89" s="169"/>
    </row>
    <row r="90" spans="1:16" hidden="1">
      <c r="A90" s="17" t="s">
        <v>229</v>
      </c>
      <c r="B90" s="25" t="s">
        <v>333</v>
      </c>
      <c r="C90" s="26"/>
      <c r="D90" s="67" t="s">
        <v>52</v>
      </c>
      <c r="E90" s="80"/>
      <c r="F90" s="73"/>
      <c r="G90" s="81"/>
      <c r="H90" s="80"/>
      <c r="I90" s="78"/>
      <c r="J90" s="78"/>
      <c r="K90" s="73"/>
      <c r="L90" s="73"/>
      <c r="M90" s="81"/>
      <c r="N90" s="343" t="s">
        <v>259</v>
      </c>
      <c r="P90" s="181">
        <v>0</v>
      </c>
    </row>
    <row r="91" spans="1:16" hidden="1">
      <c r="A91" s="17" t="s">
        <v>229</v>
      </c>
      <c r="B91" s="25" t="s">
        <v>334</v>
      </c>
      <c r="C91" s="25"/>
      <c r="D91" s="67" t="s">
        <v>52</v>
      </c>
      <c r="E91" s="80"/>
      <c r="F91" s="73"/>
      <c r="G91" s="81"/>
      <c r="H91" s="80"/>
      <c r="I91" s="78"/>
      <c r="J91" s="78"/>
      <c r="K91" s="73"/>
      <c r="L91" s="73"/>
      <c r="M91" s="81"/>
      <c r="N91" s="342" t="s">
        <v>246</v>
      </c>
      <c r="P91" s="182">
        <v>0</v>
      </c>
    </row>
    <row r="92" spans="1:16" ht="15.6" hidden="1">
      <c r="A92" s="17"/>
      <c r="B92" s="25" t="s">
        <v>483</v>
      </c>
      <c r="C92" s="26" t="s">
        <v>172</v>
      </c>
      <c r="D92" s="67" t="s">
        <v>52</v>
      </c>
      <c r="E92" s="80"/>
      <c r="F92" s="73"/>
      <c r="G92" s="81"/>
      <c r="H92" s="80"/>
      <c r="I92" s="78"/>
      <c r="J92" s="78"/>
      <c r="K92" s="73"/>
      <c r="L92" s="73"/>
      <c r="M92" s="116" t="s">
        <v>438</v>
      </c>
      <c r="N92" s="342" t="s">
        <v>485</v>
      </c>
      <c r="P92" s="182">
        <f t="shared" ref="P92:P93" si="6">_xlfn.IFS(M92="UNI",3,M92="TRI",4,M92="GAU",5)</f>
        <v>4</v>
      </c>
    </row>
    <row r="93" spans="1:16" ht="15.6" hidden="1">
      <c r="A93" s="143"/>
      <c r="B93" s="344" t="s">
        <v>144</v>
      </c>
      <c r="C93" s="2" t="s">
        <v>151</v>
      </c>
      <c r="D93" s="5" t="s">
        <v>52</v>
      </c>
      <c r="E93" s="80"/>
      <c r="F93" s="73"/>
      <c r="G93" s="81"/>
      <c r="H93" s="80"/>
      <c r="I93" s="78"/>
      <c r="J93" s="78"/>
      <c r="K93" s="73"/>
      <c r="L93" s="73"/>
      <c r="M93" s="116" t="s">
        <v>438</v>
      </c>
      <c r="N93" s="342"/>
      <c r="P93" s="182">
        <f t="shared" si="6"/>
        <v>4</v>
      </c>
    </row>
    <row r="94" spans="1:16" ht="15.6" hidden="1">
      <c r="A94" s="16" t="s">
        <v>233</v>
      </c>
      <c r="B94" s="25" t="s">
        <v>335</v>
      </c>
      <c r="C94" s="35" t="s">
        <v>273</v>
      </c>
      <c r="D94" s="67" t="s">
        <v>252</v>
      </c>
      <c r="E94" s="80"/>
      <c r="F94" s="73"/>
      <c r="G94" s="81"/>
      <c r="H94" s="80"/>
      <c r="I94" s="78"/>
      <c r="J94" s="78"/>
      <c r="K94" s="73"/>
      <c r="L94" s="73"/>
      <c r="M94" s="81"/>
      <c r="N94" s="342" t="s">
        <v>486</v>
      </c>
      <c r="P94" s="182">
        <v>1</v>
      </c>
    </row>
    <row r="95" spans="1:16" ht="15.6" hidden="1">
      <c r="A95" s="16"/>
      <c r="B95" s="25" t="s">
        <v>274</v>
      </c>
      <c r="C95" s="26" t="s">
        <v>137</v>
      </c>
      <c r="D95" s="67" t="s">
        <v>178</v>
      </c>
      <c r="E95" s="80"/>
      <c r="F95" s="73"/>
      <c r="G95" s="81"/>
      <c r="H95" s="80"/>
      <c r="I95" s="78"/>
      <c r="J95" s="78"/>
      <c r="K95" s="73"/>
      <c r="L95" s="73"/>
      <c r="M95" s="81"/>
      <c r="N95" s="342"/>
      <c r="P95" s="182">
        <v>2</v>
      </c>
    </row>
    <row r="96" spans="1:16" ht="15.6" hidden="1">
      <c r="A96" s="16"/>
      <c r="B96" s="25" t="s">
        <v>274</v>
      </c>
      <c r="C96" s="26" t="s">
        <v>137</v>
      </c>
      <c r="D96" s="67" t="s">
        <v>252</v>
      </c>
      <c r="E96" s="80"/>
      <c r="F96" s="73"/>
      <c r="G96" s="81"/>
      <c r="H96" s="80"/>
      <c r="I96" s="78"/>
      <c r="J96" s="78"/>
      <c r="K96" s="73"/>
      <c r="L96" s="73"/>
      <c r="M96" s="116" t="s">
        <v>438</v>
      </c>
      <c r="N96" s="342" t="s">
        <v>490</v>
      </c>
      <c r="P96" s="182">
        <f>_xlfn.IFS(M96="UNI",3,M96="TRI",4,M96="GAU",5)</f>
        <v>4</v>
      </c>
    </row>
    <row r="97" spans="1:16" ht="15.6" hidden="1">
      <c r="A97" s="16" t="s">
        <v>233</v>
      </c>
      <c r="B97" s="43" t="s">
        <v>336</v>
      </c>
      <c r="C97" s="44" t="s">
        <v>275</v>
      </c>
      <c r="D97" s="67" t="s">
        <v>52</v>
      </c>
      <c r="E97" s="82"/>
      <c r="F97" s="75"/>
      <c r="G97" s="83"/>
      <c r="H97" s="80"/>
      <c r="I97" s="78"/>
      <c r="J97" s="78"/>
      <c r="K97" s="73"/>
      <c r="L97" s="73"/>
      <c r="M97" s="81"/>
      <c r="N97" s="836" t="s">
        <v>485</v>
      </c>
      <c r="P97" s="182">
        <v>0</v>
      </c>
    </row>
    <row r="98" spans="1:16" ht="15.6" hidden="1">
      <c r="A98" s="16" t="s">
        <v>233</v>
      </c>
      <c r="B98" s="45" t="s">
        <v>337</v>
      </c>
      <c r="C98" s="53" t="s">
        <v>347</v>
      </c>
      <c r="D98" s="71" t="s">
        <v>52</v>
      </c>
      <c r="E98" s="86"/>
      <c r="F98" s="77"/>
      <c r="G98" s="87"/>
      <c r="H98" s="86"/>
      <c r="I98" s="147"/>
      <c r="J98" s="147"/>
      <c r="K98" s="77"/>
      <c r="L98" s="77"/>
      <c r="M98" s="87"/>
      <c r="N98" s="837"/>
      <c r="P98" s="182">
        <v>0</v>
      </c>
    </row>
    <row r="99" spans="1:16" ht="16.2" hidden="1" thickBot="1">
      <c r="A99" s="28" t="s">
        <v>233</v>
      </c>
      <c r="B99" s="46" t="s">
        <v>484</v>
      </c>
      <c r="C99" s="47" t="s">
        <v>276</v>
      </c>
      <c r="D99" s="72" t="s">
        <v>52</v>
      </c>
      <c r="E99" s="106"/>
      <c r="F99" s="107"/>
      <c r="G99" s="108"/>
      <c r="H99" s="106"/>
      <c r="I99" s="148"/>
      <c r="J99" s="148"/>
      <c r="K99" s="107"/>
      <c r="L99" s="107"/>
      <c r="M99" s="108"/>
      <c r="N99" s="842"/>
      <c r="P99" s="135">
        <v>0</v>
      </c>
    </row>
    <row r="100" spans="1:16">
      <c r="A100" s="29"/>
    </row>
    <row r="101" spans="1:16">
      <c r="A101" s="29"/>
    </row>
    <row r="102" spans="1:16">
      <c r="A102" s="29"/>
    </row>
    <row r="103" spans="1:16">
      <c r="A103" s="29"/>
    </row>
    <row r="104" spans="1:16">
      <c r="A104" s="29"/>
    </row>
    <row r="105" spans="1:16">
      <c r="A105" s="29"/>
    </row>
    <row r="106" spans="1:16">
      <c r="A106" s="29"/>
    </row>
    <row r="107" spans="1:16">
      <c r="A107" s="29"/>
    </row>
    <row r="108" spans="1:16">
      <c r="A108" s="29"/>
    </row>
    <row r="109" spans="1:16">
      <c r="A109" s="29"/>
    </row>
    <row r="110" spans="1:16">
      <c r="A110" s="29"/>
    </row>
    <row r="111" spans="1:16">
      <c r="A111" s="29"/>
    </row>
    <row r="112" spans="1:16">
      <c r="A112" s="29"/>
    </row>
    <row r="113" spans="1:1">
      <c r="A113" s="29"/>
    </row>
    <row r="114" spans="1:1">
      <c r="A114" s="29"/>
    </row>
    <row r="115" spans="1:1">
      <c r="A115" s="29"/>
    </row>
    <row r="116" spans="1:1">
      <c r="A116" s="29"/>
    </row>
    <row r="117" spans="1:1">
      <c r="A117" s="29"/>
    </row>
    <row r="118" spans="1:1">
      <c r="A118" s="29"/>
    </row>
    <row r="119" spans="1:1">
      <c r="A119" s="29"/>
    </row>
    <row r="120" spans="1:1">
      <c r="A120" s="29"/>
    </row>
    <row r="121" spans="1:1">
      <c r="A121" s="29"/>
    </row>
    <row r="122" spans="1:1">
      <c r="A122" s="29"/>
    </row>
    <row r="123" spans="1:1">
      <c r="A123" s="29"/>
    </row>
    <row r="124" spans="1:1">
      <c r="A124" s="29"/>
    </row>
    <row r="125" spans="1:1">
      <c r="A125" s="29"/>
    </row>
    <row r="126" spans="1:1">
      <c r="A126" s="29"/>
    </row>
    <row r="127" spans="1:1">
      <c r="A127" s="29"/>
    </row>
    <row r="128" spans="1:1">
      <c r="A128" s="29"/>
    </row>
    <row r="129" spans="1:1">
      <c r="A129" s="29"/>
    </row>
    <row r="130" spans="1:1">
      <c r="A130" s="29"/>
    </row>
    <row r="131" spans="1:1">
      <c r="A131" s="29"/>
    </row>
    <row r="132" spans="1:1">
      <c r="A132" s="29"/>
    </row>
    <row r="133" spans="1:1">
      <c r="A133" s="29"/>
    </row>
    <row r="134" spans="1:1">
      <c r="A134" s="29"/>
    </row>
    <row r="135" spans="1:1">
      <c r="A135" s="29"/>
    </row>
    <row r="136" spans="1:1">
      <c r="A136" s="29"/>
    </row>
    <row r="137" spans="1:1">
      <c r="A137" s="29"/>
    </row>
    <row r="138" spans="1:1">
      <c r="A138" s="29"/>
    </row>
    <row r="139" spans="1:1">
      <c r="A139" s="29"/>
    </row>
    <row r="140" spans="1:1">
      <c r="A140" s="29"/>
    </row>
    <row r="141" spans="1:1">
      <c r="A141" s="29"/>
    </row>
    <row r="142" spans="1:1">
      <c r="A142" s="29"/>
    </row>
    <row r="143" spans="1:1">
      <c r="A143" s="29"/>
    </row>
    <row r="144" spans="1:1">
      <c r="A144" s="29"/>
    </row>
    <row r="145" spans="1:1">
      <c r="A145" s="29"/>
    </row>
    <row r="146" spans="1:1">
      <c r="A146" s="29"/>
    </row>
    <row r="147" spans="1:1">
      <c r="A147" s="29"/>
    </row>
    <row r="148" spans="1:1">
      <c r="A148" s="29"/>
    </row>
    <row r="149" spans="1:1">
      <c r="A149" s="29"/>
    </row>
    <row r="150" spans="1:1">
      <c r="A150" s="29"/>
    </row>
    <row r="151" spans="1:1">
      <c r="A151" s="29"/>
    </row>
    <row r="152" spans="1:1">
      <c r="A152" s="29"/>
    </row>
    <row r="153" spans="1:1">
      <c r="A153" s="29"/>
    </row>
    <row r="154" spans="1:1">
      <c r="A154" s="29"/>
    </row>
    <row r="155" spans="1:1">
      <c r="A155" s="29"/>
    </row>
    <row r="156" spans="1:1">
      <c r="A156" s="29"/>
    </row>
    <row r="157" spans="1:1">
      <c r="A157" s="29"/>
    </row>
    <row r="158" spans="1:1">
      <c r="A158" s="29"/>
    </row>
    <row r="159" spans="1:1">
      <c r="A159" s="29"/>
    </row>
    <row r="160" spans="1:1">
      <c r="A160" s="29"/>
    </row>
    <row r="161" spans="1:1">
      <c r="A161" s="29"/>
    </row>
    <row r="162" spans="1:1">
      <c r="A162" s="29"/>
    </row>
    <row r="163" spans="1:1">
      <c r="A163" s="29"/>
    </row>
    <row r="164" spans="1:1">
      <c r="A164" s="29"/>
    </row>
    <row r="165" spans="1:1">
      <c r="A165" s="29"/>
    </row>
    <row r="166" spans="1:1">
      <c r="A166" s="29"/>
    </row>
    <row r="167" spans="1:1">
      <c r="A167" s="29"/>
    </row>
    <row r="168" spans="1:1">
      <c r="A168" s="29"/>
    </row>
    <row r="169" spans="1:1">
      <c r="A169" s="29"/>
    </row>
    <row r="170" spans="1:1">
      <c r="A170" s="29"/>
    </row>
    <row r="171" spans="1:1">
      <c r="A171" s="29"/>
    </row>
    <row r="172" spans="1:1">
      <c r="A172" s="29"/>
    </row>
    <row r="173" spans="1:1">
      <c r="A173" s="29"/>
    </row>
    <row r="174" spans="1:1">
      <c r="A174" s="29"/>
    </row>
    <row r="175" spans="1:1">
      <c r="A175" s="29"/>
    </row>
    <row r="176" spans="1:1">
      <c r="A176" s="29"/>
    </row>
  </sheetData>
  <mergeCells count="17">
    <mergeCell ref="N60:N62"/>
    <mergeCell ref="N74:N76"/>
    <mergeCell ref="N86:N88"/>
    <mergeCell ref="N97:N99"/>
    <mergeCell ref="Y1:Z1"/>
    <mergeCell ref="W1:X1"/>
    <mergeCell ref="Y4:Z5"/>
    <mergeCell ref="Y2:Z3"/>
    <mergeCell ref="W4:X5"/>
    <mergeCell ref="W2:X3"/>
    <mergeCell ref="A1:N1"/>
    <mergeCell ref="N46:N48"/>
    <mergeCell ref="R2:R3"/>
    <mergeCell ref="R4:R5"/>
    <mergeCell ref="S1:V1"/>
    <mergeCell ref="S2:V3"/>
    <mergeCell ref="S4:V5"/>
  </mergeCells>
  <dataValidations disablePrompts="1" count="1">
    <dataValidation type="list" allowBlank="1" showInputMessage="1" showErrorMessage="1" sqref="M6 M14 M52:M53 M56 M66:M67 M78:M79 M82 M92:M93 M96 M11:M12 M26:M33 M23 M43 M17:M20" xr:uid="{00000000-0002-0000-0300-000000000000}">
      <formula1>"UNI,TRI,GAU"</formula1>
    </dataValidation>
  </dataValidations>
  <pageMargins left="0.7" right="0.7" top="0.75" bottom="0.75" header="0.3" footer="0.3"/>
  <pageSetup paperSize="8" orientation="landscape" r:id="rId1"/>
  <ignoredErrors>
    <ignoredError sqref="K32"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396A6-56D0-4151-8D15-037B94CCC256}">
  <sheetPr codeName="Foglio5"/>
  <dimension ref="A1:Z205"/>
  <sheetViews>
    <sheetView topLeftCell="A27" zoomScaleNormal="100" workbookViewId="0">
      <selection activeCell="E17" sqref="E17"/>
    </sheetView>
  </sheetViews>
  <sheetFormatPr defaultColWidth="9.109375" defaultRowHeight="14.4"/>
  <cols>
    <col min="1" max="1" width="6.33203125" style="11" customWidth="1"/>
    <col min="2" max="2" width="43.109375" style="11" customWidth="1"/>
    <col min="3" max="3" width="9.109375" style="11" customWidth="1"/>
    <col min="4" max="4" width="9.109375" style="11"/>
    <col min="5" max="7" width="10.6640625" style="11" customWidth="1"/>
    <col min="8" max="10" width="9.109375" style="11"/>
    <col min="11" max="11" width="9.109375" style="11" customWidth="1"/>
    <col min="12" max="13" width="9.109375" style="11"/>
    <col min="14" max="14" width="37.6640625" style="11" customWidth="1"/>
    <col min="15" max="15" width="9.109375" style="11"/>
    <col min="16" max="17" width="9.109375" style="11" hidden="1" customWidth="1"/>
    <col min="18" max="16384" width="9.109375" style="11"/>
  </cols>
  <sheetData>
    <row r="1" spans="1:26" ht="21">
      <c r="A1" s="833" t="s">
        <v>280</v>
      </c>
      <c r="B1" s="834"/>
      <c r="C1" s="834"/>
      <c r="D1" s="834"/>
      <c r="E1" s="834"/>
      <c r="F1" s="834"/>
      <c r="G1" s="834"/>
      <c r="H1" s="834"/>
      <c r="I1" s="834"/>
      <c r="J1" s="834"/>
      <c r="K1" s="834"/>
      <c r="L1" s="834"/>
      <c r="M1" s="834"/>
      <c r="N1" s="835"/>
      <c r="O1" s="10"/>
      <c r="P1" s="10"/>
      <c r="Q1" s="10"/>
      <c r="R1" s="10"/>
      <c r="S1" s="838" t="s">
        <v>443</v>
      </c>
      <c r="T1" s="838"/>
      <c r="U1" s="838"/>
      <c r="V1" s="838"/>
      <c r="W1" s="838" t="s">
        <v>446</v>
      </c>
      <c r="X1" s="838"/>
      <c r="Y1" s="838" t="s">
        <v>447</v>
      </c>
      <c r="Z1" s="838"/>
    </row>
    <row r="2" spans="1:26" ht="18" customHeight="1">
      <c r="A2" s="130"/>
      <c r="B2" s="30" t="s">
        <v>281</v>
      </c>
      <c r="C2" s="31" t="s">
        <v>6</v>
      </c>
      <c r="D2" s="31" t="s">
        <v>1</v>
      </c>
      <c r="E2" s="31" t="s">
        <v>2</v>
      </c>
      <c r="F2" s="31" t="s">
        <v>3</v>
      </c>
      <c r="G2" s="31" t="s">
        <v>4</v>
      </c>
      <c r="H2" s="31" t="s">
        <v>436</v>
      </c>
      <c r="I2" s="31" t="s">
        <v>437</v>
      </c>
      <c r="J2" s="31" t="s">
        <v>227</v>
      </c>
      <c r="K2" s="31" t="s">
        <v>453</v>
      </c>
      <c r="L2" s="31" t="s">
        <v>454</v>
      </c>
      <c r="M2" s="31" t="s">
        <v>228</v>
      </c>
      <c r="N2" s="32" t="s">
        <v>5</v>
      </c>
      <c r="R2" s="838" t="s">
        <v>444</v>
      </c>
      <c r="S2" s="840"/>
      <c r="T2" s="840"/>
      <c r="U2" s="840"/>
      <c r="V2" s="840"/>
      <c r="W2" s="840"/>
      <c r="X2" s="840"/>
      <c r="Y2" s="840"/>
      <c r="Z2" s="840"/>
    </row>
    <row r="3" spans="1:26" ht="16.5" customHeight="1">
      <c r="A3" s="131"/>
      <c r="B3" s="124" t="s">
        <v>394</v>
      </c>
      <c r="C3" s="123"/>
      <c r="D3" s="123"/>
      <c r="E3" s="123"/>
      <c r="F3" s="123"/>
      <c r="G3" s="123"/>
      <c r="H3" s="123"/>
      <c r="I3" s="123"/>
      <c r="J3" s="123"/>
      <c r="K3" s="123"/>
      <c r="L3" s="123"/>
      <c r="M3" s="123"/>
      <c r="N3" s="62"/>
      <c r="R3" s="838"/>
      <c r="S3" s="840"/>
      <c r="T3" s="840"/>
      <c r="U3" s="840"/>
      <c r="V3" s="840"/>
      <c r="W3" s="840"/>
      <c r="X3" s="840"/>
      <c r="Y3" s="840"/>
      <c r="Z3" s="840"/>
    </row>
    <row r="4" spans="1:26" ht="16.5" customHeight="1">
      <c r="A4" s="118"/>
      <c r="B4" s="119" t="s">
        <v>117</v>
      </c>
      <c r="C4" s="64" t="s">
        <v>448</v>
      </c>
      <c r="D4" s="113" t="s">
        <v>124</v>
      </c>
      <c r="E4" s="306">
        <v>0.4</v>
      </c>
      <c r="F4" s="307">
        <v>0.4</v>
      </c>
      <c r="G4" s="308">
        <v>0.4</v>
      </c>
      <c r="H4" s="120"/>
      <c r="I4" s="149"/>
      <c r="J4" s="149"/>
      <c r="K4" s="121"/>
      <c r="L4" s="121"/>
      <c r="M4" s="122"/>
      <c r="N4" s="347"/>
      <c r="P4" s="183">
        <v>0</v>
      </c>
      <c r="R4" s="839" t="s">
        <v>445</v>
      </c>
      <c r="S4" s="840"/>
      <c r="T4" s="840"/>
      <c r="U4" s="840"/>
      <c r="V4" s="840"/>
      <c r="W4" s="840"/>
      <c r="X4" s="840"/>
      <c r="Y4" s="840"/>
      <c r="Z4" s="840"/>
    </row>
    <row r="5" spans="1:26" ht="16.5" customHeight="1">
      <c r="A5" s="17" t="s">
        <v>229</v>
      </c>
      <c r="B5" s="18" t="s">
        <v>282</v>
      </c>
      <c r="C5" s="19" t="s">
        <v>292</v>
      </c>
      <c r="D5" s="66" t="s">
        <v>47</v>
      </c>
      <c r="E5" s="80">
        <v>0.75</v>
      </c>
      <c r="F5" s="73">
        <v>0.75</v>
      </c>
      <c r="G5" s="81">
        <v>0.75</v>
      </c>
      <c r="H5" s="80"/>
      <c r="I5" s="78"/>
      <c r="J5" s="78"/>
      <c r="K5" s="73"/>
      <c r="L5" s="73"/>
      <c r="M5" s="116"/>
      <c r="N5" s="342"/>
      <c r="P5" s="184">
        <v>0</v>
      </c>
      <c r="R5" s="839"/>
      <c r="S5" s="840"/>
      <c r="T5" s="840"/>
      <c r="U5" s="840"/>
      <c r="V5" s="840"/>
      <c r="W5" s="840"/>
      <c r="X5" s="840"/>
      <c r="Y5" s="840"/>
      <c r="Z5" s="840"/>
    </row>
    <row r="6" spans="1:26" ht="16.5" customHeight="1">
      <c r="A6" s="17"/>
      <c r="B6" s="20" t="s">
        <v>368</v>
      </c>
      <c r="C6" s="22" t="s">
        <v>620</v>
      </c>
      <c r="D6" s="67" t="s">
        <v>45</v>
      </c>
      <c r="E6" s="80">
        <v>1</v>
      </c>
      <c r="F6" s="73">
        <v>1</v>
      </c>
      <c r="G6" s="81">
        <v>2</v>
      </c>
      <c r="H6" s="80">
        <v>0</v>
      </c>
      <c r="I6" s="78">
        <v>1</v>
      </c>
      <c r="J6" s="78">
        <v>1.3333333333333333</v>
      </c>
      <c r="K6" s="73">
        <v>5.5555555555555469E-2</v>
      </c>
      <c r="L6" s="73">
        <v>0</v>
      </c>
      <c r="M6" s="116" t="s">
        <v>438</v>
      </c>
      <c r="N6" s="342"/>
      <c r="P6" s="184">
        <f>_xlfn.IFS(M6="UNI",3,M6="TRI",4,M6="GAU",5)</f>
        <v>4</v>
      </c>
    </row>
    <row r="7" spans="1:26" ht="16.5" customHeight="1">
      <c r="A7" s="16"/>
      <c r="B7" s="20" t="s">
        <v>613</v>
      </c>
      <c r="C7" s="22" t="s">
        <v>619</v>
      </c>
      <c r="D7" s="67" t="s">
        <v>52</v>
      </c>
      <c r="E7" s="80">
        <v>2.9</v>
      </c>
      <c r="F7" s="73">
        <v>4.75</v>
      </c>
      <c r="G7" s="81">
        <v>1</v>
      </c>
      <c r="H7" s="80"/>
      <c r="I7" s="78"/>
      <c r="J7" s="78"/>
      <c r="K7" s="73"/>
      <c r="L7" s="73"/>
      <c r="M7" s="116"/>
      <c r="N7" s="342"/>
      <c r="P7" s="184">
        <v>0</v>
      </c>
    </row>
    <row r="8" spans="1:26" ht="16.5" customHeight="1">
      <c r="A8" s="17" t="s">
        <v>229</v>
      </c>
      <c r="B8" s="18" t="s">
        <v>614</v>
      </c>
      <c r="C8" s="21" t="s">
        <v>77</v>
      </c>
      <c r="D8" s="67" t="s">
        <v>52</v>
      </c>
      <c r="E8" s="80">
        <v>15.629091922214924</v>
      </c>
      <c r="F8" s="73">
        <v>11.47578214549829</v>
      </c>
      <c r="G8" s="81">
        <v>24.806472745929803</v>
      </c>
      <c r="H8" s="80">
        <v>-4.1533097767166343</v>
      </c>
      <c r="I8" s="78">
        <v>9.1773808237148788</v>
      </c>
      <c r="J8" s="78"/>
      <c r="K8" s="73"/>
      <c r="L8" s="73"/>
      <c r="M8" s="116"/>
      <c r="N8" s="342"/>
      <c r="P8" s="184">
        <v>2</v>
      </c>
    </row>
    <row r="9" spans="1:26" ht="16.5" customHeight="1">
      <c r="A9" s="16"/>
      <c r="B9" s="20" t="s">
        <v>369</v>
      </c>
      <c r="C9" s="22" t="s">
        <v>81</v>
      </c>
      <c r="D9" s="67" t="s">
        <v>52</v>
      </c>
      <c r="E9" s="80">
        <v>0.5</v>
      </c>
      <c r="F9" s="73">
        <v>0.5</v>
      </c>
      <c r="G9" s="81">
        <v>0.5</v>
      </c>
      <c r="H9" s="80">
        <v>0</v>
      </c>
      <c r="I9" s="78">
        <v>0</v>
      </c>
      <c r="J9" s="78">
        <v>0.5</v>
      </c>
      <c r="K9" s="73">
        <v>0</v>
      </c>
      <c r="L9" s="73">
        <v>0</v>
      </c>
      <c r="M9" s="116" t="s">
        <v>439</v>
      </c>
      <c r="N9" s="342"/>
      <c r="P9" s="184">
        <f t="shared" ref="P9:P11" si="0">_xlfn.IFS(M9="UNI",3,M9="TRI",4,M9="GAU",5)</f>
        <v>3</v>
      </c>
    </row>
    <row r="10" spans="1:26" ht="16.5" customHeight="1">
      <c r="A10" s="16"/>
      <c r="B10" s="20" t="s">
        <v>372</v>
      </c>
      <c r="C10" s="22" t="s">
        <v>82</v>
      </c>
      <c r="D10" s="67" t="s">
        <v>60</v>
      </c>
      <c r="E10" s="80">
        <v>1.9</v>
      </c>
      <c r="F10" s="73">
        <v>1.9</v>
      </c>
      <c r="G10" s="81">
        <v>1.9</v>
      </c>
      <c r="H10" s="80">
        <v>0</v>
      </c>
      <c r="I10" s="78">
        <v>0</v>
      </c>
      <c r="J10" s="78">
        <v>1.8999999999999997</v>
      </c>
      <c r="K10" s="73">
        <v>-4.4408920985006262E-16</v>
      </c>
      <c r="L10" s="73">
        <v>0</v>
      </c>
      <c r="M10" s="116" t="s">
        <v>438</v>
      </c>
      <c r="N10" s="342"/>
      <c r="P10" s="184">
        <f t="shared" si="0"/>
        <v>4</v>
      </c>
    </row>
    <row r="11" spans="1:26" ht="16.5" customHeight="1">
      <c r="A11" s="59" t="s">
        <v>233</v>
      </c>
      <c r="B11" s="60" t="s">
        <v>78</v>
      </c>
      <c r="C11" s="61" t="s">
        <v>234</v>
      </c>
      <c r="D11" s="69" t="s">
        <v>58</v>
      </c>
      <c r="E11" s="88">
        <v>1.4</v>
      </c>
      <c r="F11" s="89">
        <v>1.4</v>
      </c>
      <c r="G11" s="90">
        <v>4.410299956639812</v>
      </c>
      <c r="H11" s="80">
        <v>0</v>
      </c>
      <c r="I11" s="78">
        <v>3.0102999566398121</v>
      </c>
      <c r="J11" s="78">
        <v>2.4034333188799373</v>
      </c>
      <c r="K11" s="73">
        <v>0.50343921271920289</v>
      </c>
      <c r="L11" s="73">
        <v>0</v>
      </c>
      <c r="M11" s="116" t="s">
        <v>438</v>
      </c>
      <c r="N11" s="346"/>
      <c r="P11" s="184">
        <f t="shared" si="0"/>
        <v>4</v>
      </c>
    </row>
    <row r="12" spans="1:26" ht="16.5" customHeight="1">
      <c r="A12" s="132"/>
      <c r="B12" s="129" t="s">
        <v>397</v>
      </c>
      <c r="C12" s="128"/>
      <c r="D12" s="128"/>
      <c r="E12" s="128"/>
      <c r="F12" s="128"/>
      <c r="G12" s="128"/>
      <c r="H12" s="128"/>
      <c r="I12" s="128"/>
      <c r="J12" s="128"/>
      <c r="K12" s="128"/>
      <c r="L12" s="128"/>
      <c r="M12" s="128"/>
      <c r="N12" s="62"/>
      <c r="P12" s="184">
        <v>0</v>
      </c>
    </row>
    <row r="13" spans="1:26" ht="16.5" customHeight="1">
      <c r="A13" s="166"/>
      <c r="B13" s="167" t="s">
        <v>384</v>
      </c>
      <c r="C13" s="1" t="s">
        <v>63</v>
      </c>
      <c r="D13" s="141" t="s">
        <v>32</v>
      </c>
      <c r="E13" s="97">
        <v>0</v>
      </c>
      <c r="F13" s="98">
        <v>0</v>
      </c>
      <c r="G13" s="99">
        <v>0</v>
      </c>
      <c r="H13" s="80">
        <v>0</v>
      </c>
      <c r="I13" s="78">
        <v>0</v>
      </c>
      <c r="J13" s="144"/>
      <c r="K13" s="98"/>
      <c r="L13" s="98"/>
      <c r="M13" s="99"/>
      <c r="N13" s="345"/>
      <c r="P13" s="184">
        <v>2</v>
      </c>
    </row>
    <row r="14" spans="1:26" ht="16.5" customHeight="1">
      <c r="A14" s="34"/>
      <c r="B14" s="96" t="s">
        <v>707</v>
      </c>
      <c r="C14" s="48" t="s">
        <v>62</v>
      </c>
      <c r="D14" s="66" t="s">
        <v>52</v>
      </c>
      <c r="E14" s="97">
        <v>0</v>
      </c>
      <c r="F14" s="98">
        <v>0</v>
      </c>
      <c r="G14" s="99">
        <v>0</v>
      </c>
      <c r="H14" s="80">
        <v>0</v>
      </c>
      <c r="I14" s="78">
        <v>0</v>
      </c>
      <c r="J14" s="78">
        <v>0</v>
      </c>
      <c r="K14" s="73">
        <v>0</v>
      </c>
      <c r="L14" s="73">
        <v>0</v>
      </c>
      <c r="M14" s="116" t="s">
        <v>439</v>
      </c>
      <c r="N14" s="345"/>
      <c r="P14" s="184">
        <f>_xlfn.IFS(M14="UNI",3,M14="TRI",4,M14="GAU",5)</f>
        <v>3</v>
      </c>
    </row>
    <row r="15" spans="1:26" ht="16.5" customHeight="1">
      <c r="A15" s="26"/>
      <c r="B15" s="630" t="s">
        <v>696</v>
      </c>
      <c r="C15" s="628" t="s">
        <v>697</v>
      </c>
      <c r="D15" s="5" t="s">
        <v>47</v>
      </c>
      <c r="E15" s="97"/>
      <c r="F15" s="98"/>
      <c r="G15" s="99"/>
      <c r="H15" s="80"/>
      <c r="I15" s="78"/>
      <c r="J15" s="78"/>
      <c r="K15" s="73"/>
      <c r="L15" s="73"/>
      <c r="M15" s="81"/>
      <c r="N15" s="342"/>
      <c r="P15" s="182">
        <v>0</v>
      </c>
    </row>
    <row r="16" spans="1:26" ht="16.5" customHeight="1">
      <c r="A16" s="26"/>
      <c r="B16" s="630" t="s">
        <v>704</v>
      </c>
      <c r="C16" s="627" t="s">
        <v>695</v>
      </c>
      <c r="D16" s="5" t="s">
        <v>32</v>
      </c>
      <c r="E16" s="97">
        <v>0</v>
      </c>
      <c r="F16" s="98">
        <v>0</v>
      </c>
      <c r="G16" s="99">
        <v>0</v>
      </c>
      <c r="H16" s="80"/>
      <c r="I16" s="78"/>
      <c r="J16" s="78"/>
      <c r="K16" s="73"/>
      <c r="L16" s="73"/>
      <c r="M16" s="81"/>
      <c r="N16" s="342"/>
      <c r="P16" s="182">
        <v>0</v>
      </c>
    </row>
    <row r="17" spans="1:16" ht="16.5" customHeight="1">
      <c r="A17" s="26"/>
      <c r="B17" s="630" t="s">
        <v>709</v>
      </c>
      <c r="C17" s="6" t="s">
        <v>694</v>
      </c>
      <c r="D17" s="5" t="s">
        <v>52</v>
      </c>
      <c r="E17" s="97">
        <v>0</v>
      </c>
      <c r="F17" s="98">
        <v>0</v>
      </c>
      <c r="G17" s="99">
        <v>0</v>
      </c>
      <c r="H17" s="80">
        <v>0</v>
      </c>
      <c r="I17" s="78">
        <v>0</v>
      </c>
      <c r="J17" s="78">
        <v>0</v>
      </c>
      <c r="K17" s="73">
        <v>0</v>
      </c>
      <c r="L17" s="73">
        <v>0</v>
      </c>
      <c r="M17" s="81" t="s">
        <v>439</v>
      </c>
      <c r="N17" s="342"/>
      <c r="P17" s="182">
        <f t="shared" ref="P17" si="1">_xlfn.IFS(M17="UNI",3,M17="TRI",4,M17="GAU",5)</f>
        <v>3</v>
      </c>
    </row>
    <row r="18" spans="1:16" ht="15" customHeight="1">
      <c r="A18" s="16"/>
      <c r="B18" s="20" t="s">
        <v>385</v>
      </c>
      <c r="C18" s="19" t="s">
        <v>101</v>
      </c>
      <c r="D18" s="67" t="s">
        <v>32</v>
      </c>
      <c r="E18" s="80">
        <v>5</v>
      </c>
      <c r="F18" s="73">
        <v>5</v>
      </c>
      <c r="G18" s="81">
        <v>5</v>
      </c>
      <c r="H18" s="80"/>
      <c r="I18" s="78"/>
      <c r="J18" s="78"/>
      <c r="K18" s="73"/>
      <c r="L18" s="73"/>
      <c r="M18" s="116"/>
      <c r="N18" s="342"/>
      <c r="P18" s="184">
        <v>0</v>
      </c>
    </row>
    <row r="19" spans="1:16" ht="15" customHeight="1">
      <c r="A19" s="16"/>
      <c r="B19" s="20" t="s">
        <v>222</v>
      </c>
      <c r="C19" s="21" t="s">
        <v>106</v>
      </c>
      <c r="D19" s="67" t="s">
        <v>33</v>
      </c>
      <c r="E19" s="80">
        <v>1804.518838048823</v>
      </c>
      <c r="F19" s="73">
        <v>1804.518838048823</v>
      </c>
      <c r="G19" s="81">
        <v>1804.518838048823</v>
      </c>
      <c r="H19" s="80"/>
      <c r="I19" s="78"/>
      <c r="J19" s="78"/>
      <c r="K19" s="73"/>
      <c r="L19" s="73"/>
      <c r="M19" s="116"/>
      <c r="N19" s="342"/>
      <c r="P19" s="184">
        <v>0</v>
      </c>
    </row>
    <row r="20" spans="1:16" ht="16.5" customHeight="1">
      <c r="A20" s="16"/>
      <c r="B20" s="20" t="s">
        <v>102</v>
      </c>
      <c r="C20" s="21" t="s">
        <v>103</v>
      </c>
      <c r="D20" s="67" t="s">
        <v>104</v>
      </c>
      <c r="E20" s="80">
        <v>136.11932704386382</v>
      </c>
      <c r="F20" s="73">
        <v>136.11932704386382</v>
      </c>
      <c r="G20" s="81">
        <v>136.11932704386382</v>
      </c>
      <c r="H20" s="80">
        <v>0</v>
      </c>
      <c r="I20" s="78">
        <v>0</v>
      </c>
      <c r="J20" s="78">
        <v>136.11932704386382</v>
      </c>
      <c r="K20" s="73">
        <v>0</v>
      </c>
      <c r="L20" s="73">
        <v>0</v>
      </c>
      <c r="M20" s="116" t="s">
        <v>439</v>
      </c>
      <c r="N20" s="342"/>
      <c r="P20" s="184">
        <f>_xlfn.IFS(M20="UNI",3,M20="TRI",4,M20="GAU",5)</f>
        <v>3</v>
      </c>
    </row>
    <row r="21" spans="1:16" ht="16.5" customHeight="1">
      <c r="A21" s="16" t="s">
        <v>233</v>
      </c>
      <c r="B21" s="20" t="s">
        <v>283</v>
      </c>
      <c r="C21" s="49" t="s">
        <v>287</v>
      </c>
      <c r="D21" s="67" t="s">
        <v>237</v>
      </c>
      <c r="E21" s="80">
        <v>-134.71932704386381</v>
      </c>
      <c r="F21" s="73">
        <v>-134.71932704386381</v>
      </c>
      <c r="G21" s="81">
        <v>-131.709027087224</v>
      </c>
      <c r="H21" s="80"/>
      <c r="I21" s="78"/>
      <c r="J21" s="78">
        <v>-133.21417706554391</v>
      </c>
      <c r="K21" s="73"/>
      <c r="L21" s="73"/>
      <c r="M21" s="116"/>
      <c r="N21" s="342"/>
      <c r="P21" s="184">
        <v>1</v>
      </c>
    </row>
    <row r="22" spans="1:16" ht="16.5" customHeight="1">
      <c r="A22" s="16" t="s">
        <v>233</v>
      </c>
      <c r="B22" s="20" t="s">
        <v>284</v>
      </c>
      <c r="C22" s="22" t="s">
        <v>290</v>
      </c>
      <c r="D22" s="67" t="s">
        <v>52</v>
      </c>
      <c r="E22" s="80">
        <v>149.61020041625079</v>
      </c>
      <c r="F22" s="73">
        <v>149.61020041625079</v>
      </c>
      <c r="G22" s="81">
        <v>149.61020041625079</v>
      </c>
      <c r="H22" s="80"/>
      <c r="I22" s="78"/>
      <c r="J22" s="78">
        <v>149.61020041625079</v>
      </c>
      <c r="K22" s="73"/>
      <c r="L22" s="73"/>
      <c r="M22" s="116"/>
      <c r="N22" s="342"/>
      <c r="P22" s="184">
        <v>1</v>
      </c>
    </row>
    <row r="23" spans="1:16" ht="16.5" customHeight="1">
      <c r="A23" s="16"/>
      <c r="B23" s="20" t="s">
        <v>107</v>
      </c>
      <c r="C23" s="21" t="s">
        <v>108</v>
      </c>
      <c r="D23" s="67" t="s">
        <v>52</v>
      </c>
      <c r="E23" s="80">
        <v>0.13155553001709624</v>
      </c>
      <c r="F23" s="73">
        <v>0.44729606043361203</v>
      </c>
      <c r="G23" s="81">
        <v>0</v>
      </c>
      <c r="H23" s="80">
        <v>0.31574053041651579</v>
      </c>
      <c r="I23" s="78">
        <v>-0.13155553001709624</v>
      </c>
      <c r="J23" s="78">
        <v>0.22364803021680602</v>
      </c>
      <c r="K23" s="73">
        <v>1.6672813806619124E-2</v>
      </c>
      <c r="L23" s="73">
        <v>9.9692082547702732E-2</v>
      </c>
      <c r="M23" s="116" t="s">
        <v>439</v>
      </c>
      <c r="N23" s="342"/>
      <c r="P23" s="184">
        <f t="shared" ref="P23:P24" si="2">_xlfn.IFS(M23="UNI",3,M23="TRI",4,M23="GAU",5)</f>
        <v>3</v>
      </c>
    </row>
    <row r="24" spans="1:16" ht="16.5" customHeight="1">
      <c r="A24" s="26"/>
      <c r="B24" s="629" t="s">
        <v>702</v>
      </c>
      <c r="C24" s="596" t="s">
        <v>703</v>
      </c>
      <c r="D24" s="168" t="s">
        <v>52</v>
      </c>
      <c r="E24" s="626">
        <v>0.3</v>
      </c>
      <c r="F24" s="596">
        <v>0.3</v>
      </c>
      <c r="G24" s="168">
        <v>0.3</v>
      </c>
      <c r="H24" s="80">
        <v>0</v>
      </c>
      <c r="I24" s="78">
        <v>0</v>
      </c>
      <c r="J24" s="78">
        <v>0.3</v>
      </c>
      <c r="K24" s="73">
        <v>0</v>
      </c>
      <c r="L24" s="73">
        <v>0</v>
      </c>
      <c r="M24" s="116" t="s">
        <v>440</v>
      </c>
      <c r="N24" s="342"/>
      <c r="P24" s="182">
        <f t="shared" si="2"/>
        <v>5</v>
      </c>
    </row>
    <row r="25" spans="1:16" ht="16.5" customHeight="1">
      <c r="A25" s="534" t="s">
        <v>668</v>
      </c>
      <c r="B25" s="535" t="s">
        <v>677</v>
      </c>
      <c r="C25" s="536" t="s">
        <v>678</v>
      </c>
      <c r="D25" s="537" t="s">
        <v>52</v>
      </c>
      <c r="E25" s="538"/>
      <c r="F25" s="539">
        <v>0.12921156242916976</v>
      </c>
      <c r="G25" s="540"/>
      <c r="H25" s="538"/>
      <c r="I25" s="541"/>
      <c r="J25" s="541"/>
      <c r="K25" s="539"/>
      <c r="L25" s="539"/>
      <c r="M25" s="542"/>
      <c r="N25" s="543"/>
      <c r="P25" s="184">
        <v>0</v>
      </c>
    </row>
    <row r="26" spans="1:16" ht="16.5" customHeight="1">
      <c r="A26" s="534" t="s">
        <v>668</v>
      </c>
      <c r="B26" s="535" t="s">
        <v>679</v>
      </c>
      <c r="C26" s="536" t="s">
        <v>680</v>
      </c>
      <c r="D26" s="537" t="s">
        <v>52</v>
      </c>
      <c r="E26" s="538"/>
      <c r="F26" s="539">
        <v>6.5402783157621561E-3</v>
      </c>
      <c r="G26" s="540"/>
      <c r="H26" s="538"/>
      <c r="I26" s="541"/>
      <c r="J26" s="541"/>
      <c r="K26" s="539"/>
      <c r="L26" s="539"/>
      <c r="M26" s="542"/>
      <c r="N26" s="543"/>
      <c r="P26" s="184">
        <v>0</v>
      </c>
    </row>
    <row r="27" spans="1:16" ht="16.5" customHeight="1">
      <c r="A27" s="534" t="s">
        <v>668</v>
      </c>
      <c r="B27" s="535" t="s">
        <v>681</v>
      </c>
      <c r="C27" s="536" t="s">
        <v>682</v>
      </c>
      <c r="D27" s="537" t="s">
        <v>52</v>
      </c>
      <c r="E27" s="538"/>
      <c r="F27" s="539">
        <v>8.165078174036855E-2</v>
      </c>
      <c r="G27" s="540"/>
      <c r="H27" s="538"/>
      <c r="I27" s="541"/>
      <c r="J27" s="541"/>
      <c r="K27" s="539"/>
      <c r="L27" s="539"/>
      <c r="M27" s="542"/>
      <c r="N27" s="543"/>
      <c r="P27" s="184">
        <v>0</v>
      </c>
    </row>
    <row r="28" spans="1:16" ht="16.5" customHeight="1">
      <c r="A28" s="534" t="s">
        <v>668</v>
      </c>
      <c r="B28" s="535" t="s">
        <v>683</v>
      </c>
      <c r="C28" s="536" t="s">
        <v>684</v>
      </c>
      <c r="D28" s="537" t="s">
        <v>52</v>
      </c>
      <c r="E28" s="538"/>
      <c r="F28" s="539">
        <v>1.3230305103935964</v>
      </c>
      <c r="G28" s="540"/>
      <c r="H28" s="538"/>
      <c r="I28" s="541"/>
      <c r="J28" s="541"/>
      <c r="K28" s="539"/>
      <c r="L28" s="539"/>
      <c r="M28" s="542"/>
      <c r="N28" s="543"/>
      <c r="P28" s="184">
        <v>0</v>
      </c>
    </row>
    <row r="29" spans="1:16" ht="16.5" customHeight="1">
      <c r="A29" s="16"/>
      <c r="B29" s="20" t="s">
        <v>285</v>
      </c>
      <c r="C29" s="22" t="s">
        <v>209</v>
      </c>
      <c r="D29" s="67" t="s">
        <v>52</v>
      </c>
      <c r="E29" s="80">
        <v>1.4551781511885413</v>
      </c>
      <c r="F29" s="73">
        <v>1.8189726889856768</v>
      </c>
      <c r="G29" s="81">
        <v>1.0913836133914059</v>
      </c>
      <c r="H29" s="80">
        <v>0.36379453779713544</v>
      </c>
      <c r="I29" s="78">
        <v>-0.36379453779713544</v>
      </c>
      <c r="J29" s="78">
        <v>1.4551781511885413</v>
      </c>
      <c r="K29" s="73">
        <v>1.4705162859003489E-2</v>
      </c>
      <c r="L29" s="73">
        <v>0.1323464657310314</v>
      </c>
      <c r="M29" s="116" t="s">
        <v>440</v>
      </c>
      <c r="N29" s="342"/>
      <c r="P29" s="184">
        <f>_xlfn.IFS(M29="UNI",3,M29="TRI",4,M29="GAU",5)</f>
        <v>5</v>
      </c>
    </row>
    <row r="30" spans="1:16" ht="16.5" customHeight="1">
      <c r="A30" s="16"/>
      <c r="B30" s="20" t="s">
        <v>449</v>
      </c>
      <c r="C30" s="24" t="s">
        <v>65</v>
      </c>
      <c r="D30" s="69" t="s">
        <v>52</v>
      </c>
      <c r="E30" s="80">
        <v>0</v>
      </c>
      <c r="F30" s="73">
        <v>0</v>
      </c>
      <c r="G30" s="81">
        <v>0</v>
      </c>
      <c r="H30" s="80">
        <v>0</v>
      </c>
      <c r="I30" s="78">
        <v>0</v>
      </c>
      <c r="J30" s="78">
        <v>0</v>
      </c>
      <c r="K30" s="73">
        <v>0</v>
      </c>
      <c r="L30" s="73">
        <v>0</v>
      </c>
      <c r="M30" s="116" t="s">
        <v>439</v>
      </c>
      <c r="N30" s="342"/>
      <c r="P30" s="184">
        <f>_xlfn.IFS(M30="UNI",3,M30="TRI",4,M30="GAU",5)</f>
        <v>3</v>
      </c>
    </row>
    <row r="31" spans="1:16" ht="16.5" customHeight="1">
      <c r="A31" s="16" t="s">
        <v>233</v>
      </c>
      <c r="B31" s="20" t="s">
        <v>286</v>
      </c>
      <c r="C31" s="22" t="s">
        <v>289</v>
      </c>
      <c r="D31" s="67" t="s">
        <v>52</v>
      </c>
      <c r="E31" s="80">
        <v>151.49693409745643</v>
      </c>
      <c r="F31" s="73">
        <v>152.17646916567008</v>
      </c>
      <c r="G31" s="81">
        <v>151.0015840296422</v>
      </c>
      <c r="H31" s="80"/>
      <c r="I31" s="78"/>
      <c r="J31" s="78">
        <v>151.58902659765613</v>
      </c>
      <c r="K31" s="73"/>
      <c r="L31" s="73"/>
      <c r="M31" s="116"/>
      <c r="N31" s="342"/>
      <c r="P31" s="184">
        <v>1</v>
      </c>
    </row>
    <row r="32" spans="1:16" ht="16.5" customHeight="1">
      <c r="A32" s="33" t="s">
        <v>233</v>
      </c>
      <c r="B32" s="94" t="s">
        <v>476</v>
      </c>
      <c r="C32" s="125" t="s">
        <v>293</v>
      </c>
      <c r="D32" s="69" t="s">
        <v>237</v>
      </c>
      <c r="E32" s="91">
        <v>-136.60606072506945</v>
      </c>
      <c r="F32" s="92">
        <v>-137.28559579328311</v>
      </c>
      <c r="G32" s="93">
        <v>-133.10041070061541</v>
      </c>
      <c r="H32" s="91"/>
      <c r="I32" s="145"/>
      <c r="J32" s="78">
        <v>-135.19300324694927</v>
      </c>
      <c r="K32" s="92"/>
      <c r="L32" s="92"/>
      <c r="M32" s="93"/>
      <c r="N32" s="346"/>
      <c r="P32" s="184">
        <v>1</v>
      </c>
    </row>
    <row r="33" spans="1:16" ht="16.5" customHeight="1">
      <c r="A33" s="132"/>
      <c r="B33" s="129" t="s">
        <v>393</v>
      </c>
      <c r="C33" s="128"/>
      <c r="D33" s="128"/>
      <c r="E33" s="128"/>
      <c r="F33" s="128"/>
      <c r="G33" s="128"/>
      <c r="H33" s="128"/>
      <c r="I33" s="128"/>
      <c r="J33" s="128"/>
      <c r="K33" s="128"/>
      <c r="L33" s="128"/>
      <c r="M33" s="128"/>
      <c r="N33" s="62"/>
      <c r="P33" s="184">
        <v>0</v>
      </c>
    </row>
    <row r="34" spans="1:16" ht="16.5" customHeight="1">
      <c r="A34" s="34"/>
      <c r="B34" s="96" t="s">
        <v>353</v>
      </c>
      <c r="C34" s="48" t="s">
        <v>51</v>
      </c>
      <c r="D34" s="66" t="s">
        <v>52</v>
      </c>
      <c r="E34" s="97">
        <v>1</v>
      </c>
      <c r="F34" s="98">
        <v>1</v>
      </c>
      <c r="G34" s="99">
        <v>1</v>
      </c>
      <c r="H34" s="97"/>
      <c r="I34" s="144"/>
      <c r="J34" s="144"/>
      <c r="K34" s="98"/>
      <c r="L34" s="98"/>
      <c r="M34" s="99"/>
      <c r="N34" s="345"/>
      <c r="P34" s="184">
        <v>0</v>
      </c>
    </row>
    <row r="35" spans="1:16" ht="16.5" customHeight="1">
      <c r="A35" s="17" t="s">
        <v>229</v>
      </c>
      <c r="B35" s="18" t="s">
        <v>354</v>
      </c>
      <c r="C35" s="22" t="s">
        <v>53</v>
      </c>
      <c r="D35" s="67" t="s">
        <v>52</v>
      </c>
      <c r="E35" s="80">
        <v>24.806472745929803</v>
      </c>
      <c r="F35" s="73">
        <v>24.806472745929803</v>
      </c>
      <c r="G35" s="81">
        <v>24.806472745929803</v>
      </c>
      <c r="H35" s="80">
        <v>0</v>
      </c>
      <c r="I35" s="78">
        <v>0</v>
      </c>
      <c r="J35" s="78"/>
      <c r="K35" s="73"/>
      <c r="L35" s="73"/>
      <c r="M35" s="116"/>
      <c r="N35" s="342"/>
      <c r="P35" s="184">
        <v>2</v>
      </c>
    </row>
    <row r="36" spans="1:16" ht="16.5" customHeight="1">
      <c r="A36" s="17"/>
      <c r="B36" s="20" t="s">
        <v>361</v>
      </c>
      <c r="C36" s="22" t="s">
        <v>68</v>
      </c>
      <c r="D36" s="67" t="s">
        <v>60</v>
      </c>
      <c r="E36" s="80">
        <v>14.2</v>
      </c>
      <c r="F36" s="73">
        <v>14.2</v>
      </c>
      <c r="G36" s="81">
        <v>14.2</v>
      </c>
      <c r="H36" s="80">
        <v>0</v>
      </c>
      <c r="I36" s="78">
        <v>0</v>
      </c>
      <c r="J36" s="78">
        <v>14.2</v>
      </c>
      <c r="K36" s="73">
        <v>0</v>
      </c>
      <c r="L36" s="73">
        <v>0</v>
      </c>
      <c r="M36" s="116" t="s">
        <v>439</v>
      </c>
      <c r="N36" s="342"/>
      <c r="P36" s="184">
        <f>_xlfn.IFS(M36="UNI",3,M36="TRI",4,M36="GAU",5)</f>
        <v>3</v>
      </c>
    </row>
    <row r="37" spans="1:16" ht="16.5" customHeight="1">
      <c r="A37" s="33"/>
      <c r="B37" s="94" t="s">
        <v>450</v>
      </c>
      <c r="C37" s="22" t="s">
        <v>291</v>
      </c>
      <c r="D37" s="67" t="s">
        <v>32</v>
      </c>
      <c r="E37" s="80">
        <v>30</v>
      </c>
      <c r="F37" s="73">
        <v>30</v>
      </c>
      <c r="G37" s="81">
        <v>30</v>
      </c>
      <c r="H37" s="80"/>
      <c r="I37" s="78"/>
      <c r="J37" s="78"/>
      <c r="K37" s="73"/>
      <c r="L37" s="73"/>
      <c r="M37" s="116"/>
      <c r="N37" s="342" t="s">
        <v>610</v>
      </c>
      <c r="P37" s="184">
        <v>0</v>
      </c>
    </row>
    <row r="38" spans="1:16" ht="16.5" customHeight="1">
      <c r="A38" s="534" t="s">
        <v>668</v>
      </c>
      <c r="B38" s="565" t="s">
        <v>363</v>
      </c>
      <c r="C38" s="566" t="s">
        <v>71</v>
      </c>
      <c r="D38" s="567" t="s">
        <v>72</v>
      </c>
      <c r="E38" s="547">
        <v>150</v>
      </c>
      <c r="F38" s="548">
        <v>150</v>
      </c>
      <c r="G38" s="549">
        <v>150</v>
      </c>
      <c r="H38" s="547"/>
      <c r="I38" s="550"/>
      <c r="J38" s="550"/>
      <c r="K38" s="548"/>
      <c r="L38" s="548"/>
      <c r="M38" s="568"/>
      <c r="N38" s="551"/>
      <c r="P38" s="184">
        <v>0</v>
      </c>
    </row>
    <row r="39" spans="1:16" ht="16.5" customHeight="1">
      <c r="A39" s="534" t="s">
        <v>668</v>
      </c>
      <c r="B39" s="569" t="s">
        <v>364</v>
      </c>
      <c r="C39" s="566" t="s">
        <v>73</v>
      </c>
      <c r="D39" s="567" t="s">
        <v>72</v>
      </c>
      <c r="E39" s="547">
        <v>75.088369420308453</v>
      </c>
      <c r="F39" s="548">
        <v>75.088369420308453</v>
      </c>
      <c r="G39" s="549">
        <v>75.088369420308453</v>
      </c>
      <c r="H39" s="547"/>
      <c r="I39" s="550"/>
      <c r="J39" s="550"/>
      <c r="K39" s="548"/>
      <c r="L39" s="548"/>
      <c r="M39" s="568"/>
      <c r="N39" s="551"/>
      <c r="P39" s="184">
        <v>0</v>
      </c>
    </row>
    <row r="40" spans="1:16" ht="16.5" customHeight="1">
      <c r="A40" s="17"/>
      <c r="B40" s="38" t="s">
        <v>362</v>
      </c>
      <c r="C40" s="26" t="s">
        <v>69</v>
      </c>
      <c r="D40" s="67" t="s">
        <v>70</v>
      </c>
      <c r="E40" s="80">
        <v>23.523530550756991</v>
      </c>
      <c r="F40" s="73">
        <v>23.523530550756991</v>
      </c>
      <c r="G40" s="81">
        <v>23.523530550756991</v>
      </c>
      <c r="H40" s="80">
        <v>0</v>
      </c>
      <c r="I40" s="78">
        <v>0</v>
      </c>
      <c r="J40" s="78">
        <v>23.523530550756991</v>
      </c>
      <c r="K40" s="73">
        <v>0</v>
      </c>
      <c r="L40" s="73">
        <v>0</v>
      </c>
      <c r="M40" s="116" t="s">
        <v>440</v>
      </c>
      <c r="N40" s="342"/>
      <c r="P40" s="184">
        <f t="shared" ref="P40:P41" si="3">_xlfn.IFS(M40="UNI",3,M40="TRI",4,M40="GAU",5)</f>
        <v>5</v>
      </c>
    </row>
    <row r="41" spans="1:16" ht="16.5" customHeight="1">
      <c r="A41" s="34"/>
      <c r="B41" s="38" t="s">
        <v>360</v>
      </c>
      <c r="C41" s="22" t="s">
        <v>66</v>
      </c>
      <c r="D41" s="67" t="s">
        <v>67</v>
      </c>
      <c r="E41" s="80">
        <v>-9.3235305507569919</v>
      </c>
      <c r="F41" s="73">
        <v>-9.3235305507569919</v>
      </c>
      <c r="G41" s="81">
        <v>-9.3235305507569919</v>
      </c>
      <c r="H41" s="80">
        <v>0</v>
      </c>
      <c r="I41" s="78">
        <v>0</v>
      </c>
      <c r="J41" s="78">
        <v>-9.3235305507569919</v>
      </c>
      <c r="K41" s="73">
        <v>0</v>
      </c>
      <c r="L41" s="73">
        <v>0</v>
      </c>
      <c r="M41" s="116" t="s">
        <v>440</v>
      </c>
      <c r="N41" s="342"/>
      <c r="P41" s="184">
        <f t="shared" si="3"/>
        <v>5</v>
      </c>
    </row>
    <row r="42" spans="1:16" ht="16.5" customHeight="1">
      <c r="A42" s="59" t="s">
        <v>243</v>
      </c>
      <c r="B42" s="60" t="s">
        <v>478</v>
      </c>
      <c r="C42" s="61" t="s">
        <v>288</v>
      </c>
      <c r="D42" s="69" t="s">
        <v>67</v>
      </c>
      <c r="E42" s="88">
        <v>69.179535351786569</v>
      </c>
      <c r="F42" s="89">
        <v>68.500000283572916</v>
      </c>
      <c r="G42" s="90">
        <v>72.685185376240611</v>
      </c>
      <c r="H42" s="91"/>
      <c r="I42" s="145"/>
      <c r="J42" s="78">
        <v>70.592592829906764</v>
      </c>
      <c r="K42" s="76">
        <v>0.5903727449403805</v>
      </c>
      <c r="L42" s="76">
        <v>0.23203854827873413</v>
      </c>
      <c r="M42" s="93"/>
      <c r="N42" s="346"/>
      <c r="P42" s="184">
        <v>1</v>
      </c>
    </row>
    <row r="43" spans="1:16" ht="16.5" hidden="1" customHeight="1">
      <c r="A43" s="132"/>
      <c r="B43" s="129"/>
      <c r="C43" s="128"/>
      <c r="D43" s="128"/>
      <c r="E43" s="128"/>
      <c r="F43" s="128"/>
      <c r="G43" s="128"/>
      <c r="H43" s="128"/>
      <c r="I43" s="128"/>
      <c r="J43" s="128"/>
      <c r="K43" s="128"/>
      <c r="L43" s="128"/>
      <c r="M43" s="128"/>
      <c r="N43" s="62"/>
      <c r="P43" s="184">
        <v>0</v>
      </c>
    </row>
    <row r="44" spans="1:16" ht="16.5" hidden="1" customHeight="1">
      <c r="A44" s="44"/>
      <c r="B44" s="126" t="s">
        <v>183</v>
      </c>
      <c r="C44" s="6" t="s">
        <v>184</v>
      </c>
      <c r="D44" s="127" t="s">
        <v>398</v>
      </c>
      <c r="E44" s="97"/>
      <c r="F44" s="98"/>
      <c r="G44" s="99"/>
      <c r="H44" s="80"/>
      <c r="I44" s="78"/>
      <c r="J44" s="144"/>
      <c r="K44" s="98"/>
      <c r="L44" s="98"/>
      <c r="M44" s="139"/>
      <c r="N44" s="836" t="s">
        <v>399</v>
      </c>
      <c r="P44" s="184">
        <v>2</v>
      </c>
    </row>
    <row r="45" spans="1:16" ht="16.5" hidden="1" customHeight="1">
      <c r="A45" s="54"/>
      <c r="B45" s="65" t="s">
        <v>185</v>
      </c>
      <c r="C45" s="2" t="s">
        <v>186</v>
      </c>
      <c r="D45" s="114" t="s">
        <v>398</v>
      </c>
      <c r="E45" s="80"/>
      <c r="F45" s="73"/>
      <c r="G45" s="81"/>
      <c r="H45" s="80"/>
      <c r="I45" s="78"/>
      <c r="J45" s="78"/>
      <c r="K45" s="73"/>
      <c r="L45" s="73"/>
      <c r="M45" s="116"/>
      <c r="N45" s="837"/>
      <c r="P45" s="184">
        <v>2</v>
      </c>
    </row>
    <row r="46" spans="1:16" ht="18" hidden="1" customHeight="1">
      <c r="A46" s="534" t="s">
        <v>685</v>
      </c>
      <c r="B46" s="570" t="s">
        <v>401</v>
      </c>
      <c r="C46" s="571" t="s">
        <v>405</v>
      </c>
      <c r="D46" s="537" t="s">
        <v>398</v>
      </c>
      <c r="E46" s="538"/>
      <c r="F46" s="539"/>
      <c r="G46" s="540"/>
      <c r="H46" s="538"/>
      <c r="I46" s="541"/>
      <c r="J46" s="541"/>
      <c r="K46" s="539"/>
      <c r="L46" s="539"/>
      <c r="M46" s="542"/>
      <c r="N46" s="837"/>
      <c r="P46" s="184">
        <v>0</v>
      </c>
    </row>
    <row r="47" spans="1:16" ht="15" hidden="1" customHeight="1">
      <c r="A47" s="534" t="s">
        <v>685</v>
      </c>
      <c r="B47" s="570" t="s">
        <v>402</v>
      </c>
      <c r="C47" s="571" t="s">
        <v>406</v>
      </c>
      <c r="D47" s="537" t="s">
        <v>398</v>
      </c>
      <c r="E47" s="538"/>
      <c r="F47" s="539"/>
      <c r="G47" s="540"/>
      <c r="H47" s="538"/>
      <c r="I47" s="541"/>
      <c r="J47" s="541"/>
      <c r="K47" s="539"/>
      <c r="L47" s="539"/>
      <c r="M47" s="542"/>
      <c r="N47" s="837"/>
      <c r="P47" s="184">
        <v>0</v>
      </c>
    </row>
    <row r="48" spans="1:16" ht="15" hidden="1" customHeight="1">
      <c r="A48" s="534" t="s">
        <v>685</v>
      </c>
      <c r="B48" s="570" t="s">
        <v>400</v>
      </c>
      <c r="C48" s="571" t="s">
        <v>407</v>
      </c>
      <c r="D48" s="537"/>
      <c r="E48" s="538"/>
      <c r="F48" s="539"/>
      <c r="G48" s="540"/>
      <c r="H48" s="538"/>
      <c r="I48" s="541"/>
      <c r="J48" s="541"/>
      <c r="K48" s="539"/>
      <c r="L48" s="539"/>
      <c r="M48" s="542"/>
      <c r="N48" s="837"/>
      <c r="P48" s="184">
        <v>0</v>
      </c>
    </row>
    <row r="49" spans="1:16" ht="15" hidden="1" customHeight="1">
      <c r="A49" s="534" t="s">
        <v>685</v>
      </c>
      <c r="B49" s="572" t="s">
        <v>403</v>
      </c>
      <c r="C49" s="573" t="s">
        <v>408</v>
      </c>
      <c r="D49" s="574" t="s">
        <v>398</v>
      </c>
      <c r="E49" s="575"/>
      <c r="F49" s="576"/>
      <c r="G49" s="577"/>
      <c r="H49" s="575"/>
      <c r="I49" s="578"/>
      <c r="J49" s="578"/>
      <c r="K49" s="576"/>
      <c r="L49" s="576"/>
      <c r="M49" s="579"/>
      <c r="N49" s="845"/>
      <c r="P49" s="185">
        <v>0</v>
      </c>
    </row>
    <row r="50" spans="1:16" ht="15" hidden="1" customHeight="1">
      <c r="A50" s="130"/>
      <c r="B50" s="30" t="s">
        <v>295</v>
      </c>
      <c r="C50" s="31" t="s">
        <v>6</v>
      </c>
      <c r="D50" s="31" t="s">
        <v>1</v>
      </c>
      <c r="E50" s="31" t="s">
        <v>771</v>
      </c>
      <c r="F50" s="31" t="s">
        <v>772</v>
      </c>
      <c r="G50" s="31" t="s">
        <v>773</v>
      </c>
      <c r="H50" s="31" t="s">
        <v>774</v>
      </c>
      <c r="I50" s="31" t="s">
        <v>775</v>
      </c>
      <c r="J50" s="31" t="s">
        <v>776</v>
      </c>
      <c r="K50" s="31" t="s">
        <v>777</v>
      </c>
      <c r="L50" s="31" t="s">
        <v>778</v>
      </c>
      <c r="M50" s="31" t="s">
        <v>228</v>
      </c>
      <c r="N50" s="32" t="s">
        <v>5</v>
      </c>
      <c r="P50" s="170"/>
    </row>
    <row r="51" spans="1:16" ht="16.5" hidden="1" customHeight="1">
      <c r="A51" s="534" t="s">
        <v>668</v>
      </c>
      <c r="B51" s="580" t="s">
        <v>300</v>
      </c>
      <c r="C51" s="581"/>
      <c r="D51" s="582" t="s">
        <v>52</v>
      </c>
      <c r="E51" s="583"/>
      <c r="F51" s="584"/>
      <c r="G51" s="585"/>
      <c r="H51" s="583"/>
      <c r="I51" s="586"/>
      <c r="J51" s="586"/>
      <c r="K51" s="584"/>
      <c r="L51" s="584"/>
      <c r="M51" s="585"/>
      <c r="N51" s="348" t="s">
        <v>246</v>
      </c>
      <c r="P51" s="183">
        <v>0</v>
      </c>
    </row>
    <row r="52" spans="1:16" ht="16.5" hidden="1" customHeight="1">
      <c r="A52" s="534" t="s">
        <v>668</v>
      </c>
      <c r="B52" s="570" t="s">
        <v>301</v>
      </c>
      <c r="C52" s="570"/>
      <c r="D52" s="537" t="s">
        <v>52</v>
      </c>
      <c r="E52" s="538"/>
      <c r="F52" s="539"/>
      <c r="G52" s="540"/>
      <c r="H52" s="538"/>
      <c r="I52" s="541"/>
      <c r="J52" s="541"/>
      <c r="K52" s="539"/>
      <c r="L52" s="539"/>
      <c r="M52" s="542"/>
      <c r="N52" s="342" t="s">
        <v>248</v>
      </c>
      <c r="P52" s="184">
        <v>0</v>
      </c>
    </row>
    <row r="53" spans="1:16" ht="16.5" hidden="1" customHeight="1">
      <c r="A53" s="534" t="s">
        <v>668</v>
      </c>
      <c r="B53" s="570" t="s">
        <v>302</v>
      </c>
      <c r="C53" s="570"/>
      <c r="D53" s="537" t="s">
        <v>52</v>
      </c>
      <c r="E53" s="538"/>
      <c r="F53" s="539"/>
      <c r="G53" s="540"/>
      <c r="H53" s="538"/>
      <c r="I53" s="541"/>
      <c r="J53" s="541"/>
      <c r="K53" s="539"/>
      <c r="L53" s="539"/>
      <c r="M53" s="542"/>
      <c r="N53" s="342" t="s">
        <v>297</v>
      </c>
      <c r="P53" s="184">
        <v>0</v>
      </c>
    </row>
    <row r="54" spans="1:16" ht="16.5" hidden="1" customHeight="1">
      <c r="A54" s="534" t="s">
        <v>668</v>
      </c>
      <c r="B54" s="570" t="s">
        <v>303</v>
      </c>
      <c r="C54" s="570"/>
      <c r="D54" s="537" t="s">
        <v>52</v>
      </c>
      <c r="E54" s="538"/>
      <c r="F54" s="539"/>
      <c r="G54" s="540"/>
      <c r="H54" s="538"/>
      <c r="I54" s="541"/>
      <c r="J54" s="541"/>
      <c r="K54" s="539"/>
      <c r="L54" s="539"/>
      <c r="M54" s="542"/>
      <c r="N54" s="342" t="s">
        <v>296</v>
      </c>
      <c r="P54" s="184">
        <v>0</v>
      </c>
    </row>
    <row r="55" spans="1:16" ht="16.5" hidden="1" customHeight="1">
      <c r="A55" s="17"/>
      <c r="B55" s="25" t="s">
        <v>479</v>
      </c>
      <c r="C55" s="35" t="s">
        <v>311</v>
      </c>
      <c r="D55" s="67" t="s">
        <v>52</v>
      </c>
      <c r="E55" s="80"/>
      <c r="F55" s="73"/>
      <c r="G55" s="81"/>
      <c r="H55" s="80"/>
      <c r="I55" s="78"/>
      <c r="J55" s="78"/>
      <c r="K55" s="73"/>
      <c r="L55" s="73"/>
      <c r="M55" s="116" t="s">
        <v>438</v>
      </c>
      <c r="N55" s="342" t="s">
        <v>485</v>
      </c>
      <c r="P55" s="184">
        <f t="shared" ref="P55:P56" si="4">_xlfn.IFS(M55="UNI",3,M55="TRI",4,M55="GAU",5)</f>
        <v>4</v>
      </c>
    </row>
    <row r="56" spans="1:16" ht="16.5" hidden="1" customHeight="1">
      <c r="A56" s="143"/>
      <c r="B56" s="65" t="s">
        <v>140</v>
      </c>
      <c r="C56" s="2" t="s">
        <v>148</v>
      </c>
      <c r="D56" s="5" t="s">
        <v>52</v>
      </c>
      <c r="E56" s="80"/>
      <c r="F56" s="73"/>
      <c r="G56" s="81"/>
      <c r="H56" s="80"/>
      <c r="I56" s="78"/>
      <c r="J56" s="78"/>
      <c r="K56" s="73"/>
      <c r="L56" s="73"/>
      <c r="M56" s="116" t="s">
        <v>438</v>
      </c>
      <c r="N56" s="342"/>
      <c r="P56" s="184">
        <f t="shared" si="4"/>
        <v>4</v>
      </c>
    </row>
    <row r="57" spans="1:16" ht="16.5" hidden="1" customHeight="1">
      <c r="A57" s="16" t="s">
        <v>233</v>
      </c>
      <c r="B57" s="25" t="s">
        <v>298</v>
      </c>
      <c r="C57" s="35" t="s">
        <v>312</v>
      </c>
      <c r="D57" s="67" t="s">
        <v>252</v>
      </c>
      <c r="E57" s="80"/>
      <c r="F57" s="73"/>
      <c r="G57" s="81"/>
      <c r="H57" s="80"/>
      <c r="I57" s="78"/>
      <c r="J57" s="78"/>
      <c r="K57" s="73"/>
      <c r="L57" s="73"/>
      <c r="M57" s="81"/>
      <c r="N57" s="342" t="s">
        <v>486</v>
      </c>
      <c r="P57" s="184">
        <v>1</v>
      </c>
    </row>
    <row r="58" spans="1:16" ht="16.5" hidden="1" customHeight="1">
      <c r="A58" s="16"/>
      <c r="B58" s="25" t="s">
        <v>451</v>
      </c>
      <c r="C58" s="35" t="s">
        <v>133</v>
      </c>
      <c r="D58" s="67" t="s">
        <v>126</v>
      </c>
      <c r="E58" s="80"/>
      <c r="F58" s="73"/>
      <c r="G58" s="81"/>
      <c r="H58" s="80"/>
      <c r="I58" s="78"/>
      <c r="J58" s="78"/>
      <c r="K58" s="73"/>
      <c r="L58" s="73"/>
      <c r="M58" s="81"/>
      <c r="N58" s="342"/>
      <c r="P58" s="184">
        <v>2</v>
      </c>
    </row>
    <row r="59" spans="1:16" ht="16.5" hidden="1" customHeight="1">
      <c r="A59" s="16"/>
      <c r="B59" s="25" t="s">
        <v>451</v>
      </c>
      <c r="C59" s="35" t="s">
        <v>133</v>
      </c>
      <c r="D59" s="67" t="s">
        <v>252</v>
      </c>
      <c r="E59" s="80"/>
      <c r="F59" s="73"/>
      <c r="G59" s="81"/>
      <c r="H59" s="80"/>
      <c r="I59" s="78"/>
      <c r="J59" s="78"/>
      <c r="K59" s="73"/>
      <c r="L59" s="73"/>
      <c r="M59" s="116" t="s">
        <v>438</v>
      </c>
      <c r="N59" s="342" t="s">
        <v>490</v>
      </c>
      <c r="P59" s="184">
        <f>_xlfn.IFS(M59="UNI",3,M59="TRI",4,M59="GAU",5)</f>
        <v>4</v>
      </c>
    </row>
    <row r="60" spans="1:16" ht="16.5" hidden="1" customHeight="1">
      <c r="A60" s="16" t="s">
        <v>233</v>
      </c>
      <c r="B60" s="25" t="s">
        <v>299</v>
      </c>
      <c r="C60" s="35" t="s">
        <v>313</v>
      </c>
      <c r="D60" s="67" t="s">
        <v>52</v>
      </c>
      <c r="E60" s="80"/>
      <c r="F60" s="73"/>
      <c r="G60" s="81"/>
      <c r="H60" s="80"/>
      <c r="I60" s="78"/>
      <c r="J60" s="78"/>
      <c r="K60" s="73"/>
      <c r="L60" s="73"/>
      <c r="M60" s="116"/>
      <c r="N60" s="342" t="s">
        <v>487</v>
      </c>
      <c r="P60" s="184">
        <v>1</v>
      </c>
    </row>
    <row r="61" spans="1:16" ht="16.5" hidden="1" customHeight="1">
      <c r="A61" s="16"/>
      <c r="B61" s="25" t="s">
        <v>452</v>
      </c>
      <c r="C61" s="35" t="s">
        <v>134</v>
      </c>
      <c r="D61" s="67" t="s">
        <v>52</v>
      </c>
      <c r="E61" s="80"/>
      <c r="F61" s="73"/>
      <c r="G61" s="81"/>
      <c r="H61" s="80"/>
      <c r="I61" s="78"/>
      <c r="J61" s="78"/>
      <c r="K61" s="73"/>
      <c r="L61" s="73"/>
      <c r="M61" s="116"/>
      <c r="N61" s="342"/>
      <c r="P61" s="184">
        <v>1</v>
      </c>
    </row>
    <row r="62" spans="1:16" ht="18" hidden="1" customHeight="1">
      <c r="A62" s="27" t="s">
        <v>233</v>
      </c>
      <c r="B62" s="41" t="s">
        <v>304</v>
      </c>
      <c r="C62" s="42"/>
      <c r="D62" s="70" t="s">
        <v>52</v>
      </c>
      <c r="E62" s="84"/>
      <c r="F62" s="76"/>
      <c r="G62" s="85"/>
      <c r="H62" s="84"/>
      <c r="I62" s="146"/>
      <c r="J62" s="78"/>
      <c r="K62" s="76"/>
      <c r="L62" s="76"/>
      <c r="M62" s="117"/>
      <c r="N62" s="342"/>
      <c r="P62" s="184">
        <v>1</v>
      </c>
    </row>
    <row r="63" spans="1:16" ht="15" hidden="1" customHeight="1">
      <c r="A63" s="23" t="s">
        <v>243</v>
      </c>
      <c r="B63" s="43" t="s">
        <v>577</v>
      </c>
      <c r="C63" s="44" t="s">
        <v>314</v>
      </c>
      <c r="D63" s="67" t="s">
        <v>52</v>
      </c>
      <c r="E63" s="82"/>
      <c r="F63" s="75"/>
      <c r="G63" s="83"/>
      <c r="H63" s="80"/>
      <c r="I63" s="78"/>
      <c r="J63" s="78"/>
      <c r="K63" s="73"/>
      <c r="L63" s="73"/>
      <c r="M63" s="116"/>
      <c r="N63" s="841" t="s">
        <v>572</v>
      </c>
      <c r="P63" s="185">
        <v>1</v>
      </c>
    </row>
    <row r="64" spans="1:16" ht="15" hidden="1" customHeight="1">
      <c r="A64" s="17" t="s">
        <v>229</v>
      </c>
      <c r="B64" s="25" t="s">
        <v>573</v>
      </c>
      <c r="C64" s="25"/>
      <c r="D64" s="67" t="s">
        <v>52</v>
      </c>
      <c r="E64" s="80"/>
      <c r="F64" s="138"/>
      <c r="G64" s="171"/>
      <c r="H64" s="154"/>
      <c r="I64" s="155"/>
      <c r="J64" s="155"/>
      <c r="K64" s="173"/>
      <c r="L64" s="73"/>
      <c r="M64" s="158" t="s">
        <v>455</v>
      </c>
      <c r="N64" s="837"/>
      <c r="P64" s="170"/>
    </row>
    <row r="65" spans="1:16" ht="15" hidden="1" customHeight="1">
      <c r="A65" s="133" t="s">
        <v>229</v>
      </c>
      <c r="B65" s="25" t="s">
        <v>574</v>
      </c>
      <c r="C65" s="50"/>
      <c r="D65" s="69" t="s">
        <v>52</v>
      </c>
      <c r="E65" s="80"/>
      <c r="F65" s="176"/>
      <c r="G65" s="177"/>
      <c r="H65" s="160"/>
      <c r="I65" s="161"/>
      <c r="J65" s="161"/>
      <c r="K65" s="175"/>
      <c r="L65" s="73"/>
      <c r="M65" s="158" t="s">
        <v>441</v>
      </c>
      <c r="N65" s="837"/>
      <c r="P65" s="170"/>
    </row>
    <row r="66" spans="1:16" ht="15" customHeight="1">
      <c r="A66" s="130"/>
      <c r="B66" s="30" t="s">
        <v>305</v>
      </c>
      <c r="C66" s="31" t="s">
        <v>6</v>
      </c>
      <c r="D66" s="31" t="s">
        <v>1</v>
      </c>
      <c r="E66" s="31" t="s">
        <v>771</v>
      </c>
      <c r="F66" s="31" t="s">
        <v>772</v>
      </c>
      <c r="G66" s="31" t="s">
        <v>773</v>
      </c>
      <c r="H66" s="31" t="s">
        <v>774</v>
      </c>
      <c r="I66" s="31" t="s">
        <v>775</v>
      </c>
      <c r="J66" s="31" t="s">
        <v>776</v>
      </c>
      <c r="K66" s="31" t="s">
        <v>777</v>
      </c>
      <c r="L66" s="31" t="s">
        <v>778</v>
      </c>
      <c r="M66" s="31" t="s">
        <v>228</v>
      </c>
      <c r="N66" s="32" t="s">
        <v>5</v>
      </c>
      <c r="P66" s="170"/>
    </row>
    <row r="67" spans="1:16" ht="16.5" customHeight="1">
      <c r="A67" s="534" t="s">
        <v>668</v>
      </c>
      <c r="B67" s="580" t="s">
        <v>315</v>
      </c>
      <c r="C67" s="581"/>
      <c r="D67" s="582" t="s">
        <v>52</v>
      </c>
      <c r="E67" s="583">
        <v>0.60368626255921543</v>
      </c>
      <c r="F67" s="584">
        <v>0.76104873001581419</v>
      </c>
      <c r="G67" s="585">
        <v>0.51182768591748762</v>
      </c>
      <c r="H67" s="583"/>
      <c r="I67" s="586"/>
      <c r="J67" s="586"/>
      <c r="K67" s="584"/>
      <c r="L67" s="584"/>
      <c r="M67" s="585"/>
      <c r="N67" s="348" t="s">
        <v>259</v>
      </c>
      <c r="P67" s="183">
        <v>0</v>
      </c>
    </row>
    <row r="68" spans="1:16" ht="16.5" customHeight="1">
      <c r="A68" s="534" t="s">
        <v>668</v>
      </c>
      <c r="B68" s="570" t="s">
        <v>316</v>
      </c>
      <c r="C68" s="570"/>
      <c r="D68" s="537" t="s">
        <v>52</v>
      </c>
      <c r="E68" s="538"/>
      <c r="F68" s="539"/>
      <c r="G68" s="540"/>
      <c r="H68" s="538"/>
      <c r="I68" s="541"/>
      <c r="J68" s="541"/>
      <c r="K68" s="539"/>
      <c r="L68" s="539"/>
      <c r="M68" s="542"/>
      <c r="N68" s="342" t="s">
        <v>248</v>
      </c>
      <c r="P68" s="184">
        <v>0</v>
      </c>
    </row>
    <row r="69" spans="1:16" ht="16.5" customHeight="1">
      <c r="A69" s="534" t="s">
        <v>668</v>
      </c>
      <c r="B69" s="570" t="s">
        <v>317</v>
      </c>
      <c r="C69" s="570"/>
      <c r="D69" s="537" t="s">
        <v>52</v>
      </c>
      <c r="E69" s="538"/>
      <c r="F69" s="539"/>
      <c r="G69" s="540"/>
      <c r="H69" s="538"/>
      <c r="I69" s="541"/>
      <c r="J69" s="541"/>
      <c r="K69" s="539"/>
      <c r="L69" s="539"/>
      <c r="M69" s="542"/>
      <c r="N69" s="342" t="s">
        <v>297</v>
      </c>
      <c r="P69" s="184">
        <v>0</v>
      </c>
    </row>
    <row r="70" spans="1:16" ht="16.5" customHeight="1">
      <c r="A70" s="534" t="s">
        <v>668</v>
      </c>
      <c r="B70" s="570" t="s">
        <v>318</v>
      </c>
      <c r="C70" s="570"/>
      <c r="D70" s="537" t="s">
        <v>52</v>
      </c>
      <c r="E70" s="538"/>
      <c r="F70" s="539"/>
      <c r="G70" s="540"/>
      <c r="H70" s="538"/>
      <c r="I70" s="541"/>
      <c r="J70" s="541"/>
      <c r="K70" s="539"/>
      <c r="L70" s="539"/>
      <c r="M70" s="542"/>
      <c r="N70" s="342" t="s">
        <v>296</v>
      </c>
      <c r="P70" s="184">
        <v>0</v>
      </c>
    </row>
    <row r="71" spans="1:16" ht="16.5" customHeight="1">
      <c r="A71" s="17"/>
      <c r="B71" s="25" t="s">
        <v>491</v>
      </c>
      <c r="C71" s="35" t="s">
        <v>319</v>
      </c>
      <c r="D71" s="67" t="s">
        <v>52</v>
      </c>
      <c r="E71" s="80">
        <v>0.60368626255921543</v>
      </c>
      <c r="F71" s="73">
        <v>0.76104873001581419</v>
      </c>
      <c r="G71" s="81">
        <v>0.51182768591748762</v>
      </c>
      <c r="H71" s="80">
        <v>0.15736246745659876</v>
      </c>
      <c r="I71" s="78">
        <v>-9.1858576641727807E-2</v>
      </c>
      <c r="J71" s="78">
        <v>0.625520892830839</v>
      </c>
      <c r="K71" s="73">
        <v>2.647557585781446E-3</v>
      </c>
      <c r="L71" s="73">
        <v>2.4762946164029104E-2</v>
      </c>
      <c r="M71" s="116" t="s">
        <v>438</v>
      </c>
      <c r="N71" s="342" t="s">
        <v>485</v>
      </c>
      <c r="P71" s="184">
        <f t="shared" ref="P71:P72" si="5">_xlfn.IFS(M71="UNI",3,M71="TRI",4,M71="GAU",5)</f>
        <v>4</v>
      </c>
    </row>
    <row r="72" spans="1:16" ht="16.5" customHeight="1">
      <c r="A72" s="143"/>
      <c r="B72" s="112" t="s">
        <v>433</v>
      </c>
      <c r="C72" s="2" t="s">
        <v>149</v>
      </c>
      <c r="D72" s="5" t="s">
        <v>52</v>
      </c>
      <c r="E72" s="80">
        <v>1</v>
      </c>
      <c r="F72" s="73">
        <v>1</v>
      </c>
      <c r="G72" s="81">
        <v>1</v>
      </c>
      <c r="H72" s="80">
        <v>0</v>
      </c>
      <c r="I72" s="78">
        <v>0</v>
      </c>
      <c r="J72" s="78">
        <v>1</v>
      </c>
      <c r="K72" s="73">
        <v>0</v>
      </c>
      <c r="L72" s="73">
        <v>0</v>
      </c>
      <c r="M72" s="116" t="s">
        <v>438</v>
      </c>
      <c r="N72" s="342"/>
      <c r="P72" s="184">
        <f t="shared" si="5"/>
        <v>4</v>
      </c>
    </row>
    <row r="73" spans="1:16" ht="16.5" customHeight="1">
      <c r="A73" s="16" t="s">
        <v>233</v>
      </c>
      <c r="B73" s="25" t="s">
        <v>320</v>
      </c>
      <c r="C73" s="35" t="s">
        <v>321</v>
      </c>
      <c r="D73" s="67" t="s">
        <v>252</v>
      </c>
      <c r="E73" s="80">
        <v>67.575849089227347</v>
      </c>
      <c r="F73" s="73">
        <v>66.738951553557101</v>
      </c>
      <c r="G73" s="81">
        <v>71.17335769032313</v>
      </c>
      <c r="H73" s="80"/>
      <c r="I73" s="78"/>
      <c r="J73" s="78">
        <v>68.956154621940115</v>
      </c>
      <c r="K73" s="73"/>
      <c r="L73" s="73"/>
      <c r="M73" s="116"/>
      <c r="N73" s="342" t="s">
        <v>494</v>
      </c>
      <c r="P73" s="184">
        <v>1</v>
      </c>
    </row>
    <row r="74" spans="1:16" ht="16.5" customHeight="1">
      <c r="A74" s="16"/>
      <c r="B74" s="25" t="s">
        <v>322</v>
      </c>
      <c r="C74" s="35" t="s">
        <v>122</v>
      </c>
      <c r="D74" s="67" t="s">
        <v>120</v>
      </c>
      <c r="E74" s="186">
        <v>250000</v>
      </c>
      <c r="F74" s="187">
        <v>250000</v>
      </c>
      <c r="G74" s="188">
        <v>250000</v>
      </c>
      <c r="H74" s="186"/>
      <c r="I74" s="189"/>
      <c r="J74" s="189"/>
      <c r="K74" s="187"/>
      <c r="L74" s="187"/>
      <c r="M74" s="116"/>
      <c r="N74" s="342"/>
      <c r="P74" s="184">
        <v>0</v>
      </c>
    </row>
    <row r="75" spans="1:16" ht="16.5" customHeight="1">
      <c r="A75" s="16"/>
      <c r="B75" s="25" t="s">
        <v>322</v>
      </c>
      <c r="C75" s="35" t="s">
        <v>122</v>
      </c>
      <c r="D75" s="67" t="s">
        <v>252</v>
      </c>
      <c r="E75" s="80">
        <v>53.979400086720375</v>
      </c>
      <c r="F75" s="73">
        <v>53.979400086720375</v>
      </c>
      <c r="G75" s="81">
        <v>53.979400086720375</v>
      </c>
      <c r="H75" s="80"/>
      <c r="I75" s="78"/>
      <c r="J75" s="78"/>
      <c r="K75" s="73"/>
      <c r="L75" s="73"/>
      <c r="M75" s="116"/>
      <c r="N75" s="342" t="s">
        <v>495</v>
      </c>
      <c r="P75" s="184">
        <v>0</v>
      </c>
    </row>
    <row r="76" spans="1:16" ht="16.5" customHeight="1">
      <c r="A76" s="16" t="s">
        <v>233</v>
      </c>
      <c r="B76" s="25" t="s">
        <v>323</v>
      </c>
      <c r="C76" s="35" t="s">
        <v>324</v>
      </c>
      <c r="D76" s="67" t="s">
        <v>52</v>
      </c>
      <c r="E76" s="80">
        <v>13.596449002506972</v>
      </c>
      <c r="F76" s="73">
        <v>12.759551466836726</v>
      </c>
      <c r="G76" s="81">
        <v>17.193957603602755</v>
      </c>
      <c r="H76" s="80"/>
      <c r="I76" s="78"/>
      <c r="J76" s="78">
        <v>14.97675453521974</v>
      </c>
      <c r="K76" s="73"/>
      <c r="L76" s="73"/>
      <c r="M76" s="116"/>
      <c r="N76" s="342" t="s">
        <v>487</v>
      </c>
      <c r="P76" s="184">
        <v>1</v>
      </c>
    </row>
    <row r="77" spans="1:16" ht="16.5" customHeight="1">
      <c r="A77" s="110"/>
      <c r="B77" s="65" t="s">
        <v>388</v>
      </c>
      <c r="C77" s="35" t="s">
        <v>135</v>
      </c>
      <c r="D77" s="67" t="s">
        <v>52</v>
      </c>
      <c r="E77" s="80">
        <v>12.204742572509083</v>
      </c>
      <c r="F77" s="73">
        <v>12.204742572509083</v>
      </c>
      <c r="G77" s="81">
        <v>12.204742572509083</v>
      </c>
      <c r="H77" s="80"/>
      <c r="I77" s="78"/>
      <c r="J77" s="78">
        <v>12.204742572509083</v>
      </c>
      <c r="K77" s="73"/>
      <c r="L77" s="73"/>
      <c r="M77" s="116"/>
      <c r="N77" s="342"/>
      <c r="P77" s="184">
        <v>1</v>
      </c>
    </row>
    <row r="78" spans="1:16" ht="18" customHeight="1">
      <c r="A78" s="27" t="s">
        <v>233</v>
      </c>
      <c r="B78" s="41" t="s">
        <v>325</v>
      </c>
      <c r="C78" s="42"/>
      <c r="D78" s="70" t="s">
        <v>52</v>
      </c>
      <c r="E78" s="84">
        <v>67.787828921788673</v>
      </c>
      <c r="F78" s="76">
        <v>67.945191389245281</v>
      </c>
      <c r="G78" s="85">
        <v>67.695970345146947</v>
      </c>
      <c r="H78" s="84"/>
      <c r="I78" s="146"/>
      <c r="J78" s="78">
        <v>67.820580867196114</v>
      </c>
      <c r="K78" s="76">
        <v>2.647557585781446E-3</v>
      </c>
      <c r="L78" s="76">
        <v>2.4762946164029104E-2</v>
      </c>
      <c r="M78" s="117"/>
      <c r="N78" s="342"/>
      <c r="P78" s="184">
        <v>1</v>
      </c>
    </row>
    <row r="79" spans="1:16" ht="15" customHeight="1">
      <c r="A79" s="23" t="s">
        <v>243</v>
      </c>
      <c r="B79" s="43" t="s">
        <v>578</v>
      </c>
      <c r="C79" s="44" t="s">
        <v>326</v>
      </c>
      <c r="D79" s="67" t="s">
        <v>52</v>
      </c>
      <c r="E79" s="82">
        <v>1.391706429997889</v>
      </c>
      <c r="F79" s="75">
        <v>0.55480889432764258</v>
      </c>
      <c r="G79" s="83">
        <v>4.9892150310936714</v>
      </c>
      <c r="H79" s="80"/>
      <c r="I79" s="78"/>
      <c r="J79" s="78">
        <v>2.772011962710657</v>
      </c>
      <c r="K79" s="73"/>
      <c r="L79" s="73"/>
      <c r="M79" s="116"/>
      <c r="N79" s="841" t="s">
        <v>572</v>
      </c>
      <c r="P79" s="185">
        <v>1</v>
      </c>
    </row>
    <row r="80" spans="1:16" ht="15" customHeight="1">
      <c r="A80" s="17" t="s">
        <v>229</v>
      </c>
      <c r="B80" s="25" t="s">
        <v>573</v>
      </c>
      <c r="C80" s="25"/>
      <c r="D80" s="67" t="s">
        <v>52</v>
      </c>
      <c r="E80" s="80">
        <v>0.46177761902699999</v>
      </c>
      <c r="F80" s="138"/>
      <c r="G80" s="171"/>
      <c r="H80" s="154"/>
      <c r="I80" s="155"/>
      <c r="J80" s="155"/>
      <c r="K80" s="173"/>
      <c r="L80" s="73">
        <v>0.593020302526162</v>
      </c>
      <c r="M80" s="158" t="s">
        <v>455</v>
      </c>
      <c r="N80" s="837"/>
      <c r="P80" s="170"/>
    </row>
    <row r="81" spans="1:16" ht="15" customHeight="1" thickBot="1">
      <c r="A81" s="37" t="s">
        <v>229</v>
      </c>
      <c r="B81" s="46" t="s">
        <v>574</v>
      </c>
      <c r="C81" s="46"/>
      <c r="D81" s="72" t="s">
        <v>52</v>
      </c>
      <c r="E81" s="106">
        <v>0.88495057710345693</v>
      </c>
      <c r="F81" s="178"/>
      <c r="G81" s="179"/>
      <c r="H81" s="162"/>
      <c r="I81" s="163"/>
      <c r="J81" s="163"/>
      <c r="K81" s="174"/>
      <c r="L81" s="107">
        <v>0.25680149444276323</v>
      </c>
      <c r="M81" s="159" t="s">
        <v>441</v>
      </c>
      <c r="N81" s="842"/>
      <c r="P81" s="170"/>
    </row>
    <row r="82" spans="1:16" ht="15" hidden="1" customHeight="1">
      <c r="A82" s="130"/>
      <c r="B82" s="30" t="s">
        <v>344</v>
      </c>
      <c r="C82" s="31" t="s">
        <v>6</v>
      </c>
      <c r="D82" s="31" t="s">
        <v>1</v>
      </c>
      <c r="E82" s="31" t="s">
        <v>771</v>
      </c>
      <c r="F82" s="31" t="s">
        <v>772</v>
      </c>
      <c r="G82" s="31" t="s">
        <v>773</v>
      </c>
      <c r="H82" s="31" t="s">
        <v>774</v>
      </c>
      <c r="I82" s="31" t="s">
        <v>775</v>
      </c>
      <c r="J82" s="31" t="s">
        <v>776</v>
      </c>
      <c r="K82" s="31" t="s">
        <v>777</v>
      </c>
      <c r="L82" s="31" t="s">
        <v>778</v>
      </c>
      <c r="M82" s="31" t="s">
        <v>228</v>
      </c>
      <c r="N82" s="32" t="s">
        <v>5</v>
      </c>
      <c r="P82" s="170"/>
    </row>
    <row r="83" spans="1:16" ht="16.5" hidden="1" customHeight="1">
      <c r="A83" s="534" t="s">
        <v>668</v>
      </c>
      <c r="B83" s="580" t="s">
        <v>338</v>
      </c>
      <c r="C83" s="581"/>
      <c r="D83" s="582" t="s">
        <v>52</v>
      </c>
      <c r="E83" s="583"/>
      <c r="F83" s="584"/>
      <c r="G83" s="585"/>
      <c r="H83" s="583"/>
      <c r="I83" s="586"/>
      <c r="J83" s="586"/>
      <c r="K83" s="584"/>
      <c r="L83" s="584"/>
      <c r="M83" s="585"/>
      <c r="N83" s="348" t="s">
        <v>259</v>
      </c>
      <c r="P83" s="183">
        <v>0</v>
      </c>
    </row>
    <row r="84" spans="1:16" ht="16.5" hidden="1" customHeight="1">
      <c r="A84" s="534" t="s">
        <v>668</v>
      </c>
      <c r="B84" s="570" t="s">
        <v>686</v>
      </c>
      <c r="C84" s="570"/>
      <c r="D84" s="537" t="s">
        <v>52</v>
      </c>
      <c r="E84" s="538"/>
      <c r="F84" s="539"/>
      <c r="G84" s="540"/>
      <c r="H84" s="538"/>
      <c r="I84" s="541"/>
      <c r="J84" s="541"/>
      <c r="K84" s="539"/>
      <c r="L84" s="539"/>
      <c r="M84" s="542"/>
      <c r="N84" s="342" t="s">
        <v>246</v>
      </c>
      <c r="P84" s="184">
        <v>0</v>
      </c>
    </row>
    <row r="85" spans="1:16" ht="16.5" hidden="1" customHeight="1">
      <c r="A85" s="534" t="s">
        <v>668</v>
      </c>
      <c r="B85" s="570" t="s">
        <v>339</v>
      </c>
      <c r="C85" s="570"/>
      <c r="D85" s="537" t="s">
        <v>52</v>
      </c>
      <c r="E85" s="538"/>
      <c r="F85" s="539"/>
      <c r="G85" s="540"/>
      <c r="H85" s="538"/>
      <c r="I85" s="541"/>
      <c r="J85" s="541"/>
      <c r="K85" s="539"/>
      <c r="L85" s="539"/>
      <c r="M85" s="542"/>
      <c r="N85" s="342" t="s">
        <v>297</v>
      </c>
      <c r="P85" s="184">
        <v>0</v>
      </c>
    </row>
    <row r="86" spans="1:16" ht="15" hidden="1" customHeight="1">
      <c r="A86" s="534" t="s">
        <v>668</v>
      </c>
      <c r="B86" s="570" t="s">
        <v>340</v>
      </c>
      <c r="C86" s="570"/>
      <c r="D86" s="537" t="s">
        <v>52</v>
      </c>
      <c r="E86" s="538"/>
      <c r="F86" s="539"/>
      <c r="G86" s="540"/>
      <c r="H86" s="538"/>
      <c r="I86" s="541"/>
      <c r="J86" s="541"/>
      <c r="K86" s="539"/>
      <c r="L86" s="539"/>
      <c r="M86" s="542"/>
      <c r="N86" s="342" t="s">
        <v>296</v>
      </c>
      <c r="P86" s="184">
        <v>0</v>
      </c>
    </row>
    <row r="87" spans="1:16" ht="16.5" hidden="1" customHeight="1">
      <c r="A87" s="17"/>
      <c r="B87" s="25" t="s">
        <v>492</v>
      </c>
      <c r="C87" s="26" t="s">
        <v>172</v>
      </c>
      <c r="D87" s="67" t="s">
        <v>52</v>
      </c>
      <c r="E87" s="80"/>
      <c r="F87" s="73"/>
      <c r="G87" s="81"/>
      <c r="H87" s="80"/>
      <c r="I87" s="78"/>
      <c r="J87" s="78"/>
      <c r="K87" s="73"/>
      <c r="L87" s="73"/>
      <c r="M87" s="116" t="s">
        <v>438</v>
      </c>
      <c r="N87" s="342" t="s">
        <v>485</v>
      </c>
      <c r="P87" s="184">
        <f t="shared" ref="P87:P88" si="6">_xlfn.IFS(M87="UNI",3,M87="TRI",4,M87="GAU",5)</f>
        <v>4</v>
      </c>
    </row>
    <row r="88" spans="1:16" ht="16.5" hidden="1" customHeight="1">
      <c r="A88" s="143"/>
      <c r="B88" s="65" t="s">
        <v>144</v>
      </c>
      <c r="C88" s="7" t="s">
        <v>150</v>
      </c>
      <c r="D88" s="8" t="s">
        <v>52</v>
      </c>
      <c r="E88" s="80"/>
      <c r="F88" s="73"/>
      <c r="G88" s="81"/>
      <c r="H88" s="80"/>
      <c r="I88" s="78"/>
      <c r="J88" s="78"/>
      <c r="K88" s="73"/>
      <c r="L88" s="73"/>
      <c r="M88" s="116" t="s">
        <v>438</v>
      </c>
      <c r="N88" s="342"/>
      <c r="P88" s="184">
        <f t="shared" si="6"/>
        <v>4</v>
      </c>
    </row>
    <row r="89" spans="1:16" ht="16.5" hidden="1" customHeight="1">
      <c r="A89" s="16" t="s">
        <v>233</v>
      </c>
      <c r="B89" s="25" t="s">
        <v>341</v>
      </c>
      <c r="C89" s="35" t="s">
        <v>273</v>
      </c>
      <c r="D89" s="67" t="s">
        <v>252</v>
      </c>
      <c r="E89" s="80"/>
      <c r="F89" s="73"/>
      <c r="G89" s="81"/>
      <c r="H89" s="80"/>
      <c r="I89" s="78"/>
      <c r="J89" s="78"/>
      <c r="K89" s="73"/>
      <c r="L89" s="73"/>
      <c r="M89" s="81"/>
      <c r="N89" s="342" t="s">
        <v>486</v>
      </c>
      <c r="P89" s="184">
        <v>1</v>
      </c>
    </row>
    <row r="90" spans="1:16" ht="16.5" hidden="1" customHeight="1">
      <c r="A90" s="16"/>
      <c r="B90" s="25" t="s">
        <v>327</v>
      </c>
      <c r="C90" s="35" t="s">
        <v>138</v>
      </c>
      <c r="D90" s="168" t="s">
        <v>126</v>
      </c>
      <c r="E90" s="80"/>
      <c r="F90" s="73"/>
      <c r="G90" s="81"/>
      <c r="H90" s="80"/>
      <c r="I90" s="78"/>
      <c r="J90" s="78"/>
      <c r="K90" s="73"/>
      <c r="L90" s="73"/>
      <c r="M90" s="81"/>
      <c r="N90" s="342"/>
      <c r="P90" s="184">
        <v>2</v>
      </c>
    </row>
    <row r="91" spans="1:16" ht="16.5" hidden="1" customHeight="1">
      <c r="A91" s="16"/>
      <c r="B91" s="25" t="s">
        <v>327</v>
      </c>
      <c r="C91" s="35" t="s">
        <v>138</v>
      </c>
      <c r="D91" s="67" t="s">
        <v>252</v>
      </c>
      <c r="E91" s="80"/>
      <c r="F91" s="73"/>
      <c r="G91" s="81"/>
      <c r="H91" s="80"/>
      <c r="I91" s="78"/>
      <c r="J91" s="78"/>
      <c r="K91" s="73"/>
      <c r="L91" s="73"/>
      <c r="M91" s="116" t="s">
        <v>438</v>
      </c>
      <c r="N91" s="342" t="s">
        <v>490</v>
      </c>
      <c r="P91" s="184">
        <f>_xlfn.IFS(M91="UNI",3,M91="TRI",4,M91="GAU",5)</f>
        <v>4</v>
      </c>
    </row>
    <row r="92" spans="1:16" ht="16.5" hidden="1" customHeight="1">
      <c r="A92" s="16" t="s">
        <v>233</v>
      </c>
      <c r="B92" s="50" t="s">
        <v>342</v>
      </c>
      <c r="C92" s="26" t="s">
        <v>308</v>
      </c>
      <c r="D92" s="67" t="s">
        <v>52</v>
      </c>
      <c r="E92" s="80"/>
      <c r="F92" s="73"/>
      <c r="G92" s="81"/>
      <c r="H92" s="80"/>
      <c r="I92" s="78"/>
      <c r="J92" s="78"/>
      <c r="K92" s="73"/>
      <c r="L92" s="73"/>
      <c r="M92" s="116"/>
      <c r="N92" s="342" t="s">
        <v>496</v>
      </c>
      <c r="P92" s="184">
        <v>1</v>
      </c>
    </row>
    <row r="93" spans="1:16" ht="16.5" hidden="1" customHeight="1">
      <c r="A93" s="36"/>
      <c r="B93" s="25" t="s">
        <v>343</v>
      </c>
      <c r="C93" s="22" t="s">
        <v>153</v>
      </c>
      <c r="D93" s="67" t="s">
        <v>52</v>
      </c>
      <c r="E93" s="80"/>
      <c r="F93" s="73"/>
      <c r="G93" s="81"/>
      <c r="H93" s="80"/>
      <c r="I93" s="78"/>
      <c r="J93" s="78"/>
      <c r="K93" s="73"/>
      <c r="L93" s="73"/>
      <c r="M93" s="116"/>
      <c r="N93" s="342"/>
      <c r="P93" s="184">
        <v>1</v>
      </c>
    </row>
    <row r="94" spans="1:16" ht="18" hidden="1" customHeight="1">
      <c r="A94" s="27" t="s">
        <v>233</v>
      </c>
      <c r="B94" s="41" t="s">
        <v>421</v>
      </c>
      <c r="C94" s="42"/>
      <c r="D94" s="70" t="s">
        <v>52</v>
      </c>
      <c r="E94" s="84"/>
      <c r="F94" s="76"/>
      <c r="G94" s="85"/>
      <c r="H94" s="80"/>
      <c r="I94" s="78"/>
      <c r="J94" s="78"/>
      <c r="K94" s="76"/>
      <c r="L94" s="76"/>
      <c r="M94" s="116"/>
      <c r="N94" s="342"/>
      <c r="P94" s="184">
        <v>1</v>
      </c>
    </row>
    <row r="95" spans="1:16" ht="16.5" hidden="1" customHeight="1">
      <c r="A95" s="23" t="s">
        <v>243</v>
      </c>
      <c r="B95" s="43" t="s">
        <v>579</v>
      </c>
      <c r="C95" s="44" t="s">
        <v>328</v>
      </c>
      <c r="D95" s="67" t="s">
        <v>52</v>
      </c>
      <c r="E95" s="82"/>
      <c r="F95" s="75"/>
      <c r="G95" s="83"/>
      <c r="H95" s="80"/>
      <c r="I95" s="78"/>
      <c r="J95" s="78"/>
      <c r="K95" s="73"/>
      <c r="L95" s="73"/>
      <c r="M95" s="116"/>
      <c r="N95" s="841" t="s">
        <v>572</v>
      </c>
      <c r="P95" s="185">
        <v>1</v>
      </c>
    </row>
    <row r="96" spans="1:16" ht="16.5" hidden="1" customHeight="1">
      <c r="A96" s="17" t="s">
        <v>229</v>
      </c>
      <c r="B96" s="25" t="s">
        <v>573</v>
      </c>
      <c r="C96" s="25"/>
      <c r="D96" s="67" t="s">
        <v>52</v>
      </c>
      <c r="E96" s="80"/>
      <c r="F96" s="138"/>
      <c r="G96" s="171"/>
      <c r="H96" s="154"/>
      <c r="I96" s="155"/>
      <c r="J96" s="155"/>
      <c r="K96" s="173"/>
      <c r="L96" s="73"/>
      <c r="M96" s="158" t="s">
        <v>455</v>
      </c>
      <c r="N96" s="837"/>
      <c r="P96" s="170"/>
    </row>
    <row r="97" spans="1:16" ht="16.5" hidden="1" customHeight="1">
      <c r="A97" s="133" t="s">
        <v>229</v>
      </c>
      <c r="B97" s="25" t="s">
        <v>574</v>
      </c>
      <c r="C97" s="134"/>
      <c r="D97" s="69" t="s">
        <v>52</v>
      </c>
      <c r="E97" s="80"/>
      <c r="F97" s="176"/>
      <c r="G97" s="177"/>
      <c r="H97" s="160"/>
      <c r="I97" s="161"/>
      <c r="J97" s="161"/>
      <c r="K97" s="175"/>
      <c r="L97" s="73"/>
      <c r="M97" s="158" t="s">
        <v>441</v>
      </c>
      <c r="N97" s="837"/>
      <c r="P97" s="170"/>
    </row>
    <row r="98" spans="1:16" ht="16.5" hidden="1" customHeight="1">
      <c r="A98" s="130"/>
      <c r="B98" s="30" t="s">
        <v>420</v>
      </c>
      <c r="C98" s="31" t="s">
        <v>6</v>
      </c>
      <c r="D98" s="31" t="s">
        <v>1</v>
      </c>
      <c r="E98" s="31" t="s">
        <v>771</v>
      </c>
      <c r="F98" s="31" t="s">
        <v>772</v>
      </c>
      <c r="G98" s="31" t="s">
        <v>773</v>
      </c>
      <c r="H98" s="31" t="s">
        <v>774</v>
      </c>
      <c r="I98" s="31" t="s">
        <v>775</v>
      </c>
      <c r="J98" s="31" t="s">
        <v>776</v>
      </c>
      <c r="K98" s="31" t="s">
        <v>777</v>
      </c>
      <c r="L98" s="31" t="s">
        <v>778</v>
      </c>
      <c r="M98" s="31" t="s">
        <v>228</v>
      </c>
      <c r="N98" s="32" t="s">
        <v>5</v>
      </c>
      <c r="P98" s="170"/>
    </row>
    <row r="99" spans="1:16" ht="16.5" hidden="1" customHeight="1">
      <c r="A99" s="63"/>
      <c r="B99" s="103" t="s">
        <v>493</v>
      </c>
      <c r="C99" s="136" t="s">
        <v>171</v>
      </c>
      <c r="D99" s="66" t="s">
        <v>52</v>
      </c>
      <c r="E99" s="97"/>
      <c r="F99" s="98"/>
      <c r="G99" s="99"/>
      <c r="H99" s="80"/>
      <c r="I99" s="78"/>
      <c r="J99" s="78"/>
      <c r="K99" s="73"/>
      <c r="L99" s="73"/>
      <c r="M99" s="116" t="s">
        <v>438</v>
      </c>
      <c r="N99" s="342" t="s">
        <v>485</v>
      </c>
      <c r="P99" s="183">
        <f t="shared" ref="P99:P100" si="7">_xlfn.IFS(M99="UNI",3,M99="TRI",4,M99="GAU",5)</f>
        <v>4</v>
      </c>
    </row>
    <row r="100" spans="1:16" ht="16.5" hidden="1" customHeight="1">
      <c r="A100" s="109"/>
      <c r="B100" s="65" t="s">
        <v>144</v>
      </c>
      <c r="C100" s="7" t="s">
        <v>150</v>
      </c>
      <c r="D100" s="8" t="s">
        <v>52</v>
      </c>
      <c r="E100" s="97"/>
      <c r="F100" s="98"/>
      <c r="G100" s="99"/>
      <c r="H100" s="80"/>
      <c r="I100" s="78"/>
      <c r="J100" s="78"/>
      <c r="K100" s="73"/>
      <c r="L100" s="73"/>
      <c r="M100" s="116" t="s">
        <v>438</v>
      </c>
      <c r="N100" s="342"/>
      <c r="P100" s="184">
        <f t="shared" si="7"/>
        <v>4</v>
      </c>
    </row>
    <row r="101" spans="1:16" ht="16.5" hidden="1" customHeight="1">
      <c r="A101" s="16" t="s">
        <v>233</v>
      </c>
      <c r="B101" s="25" t="s">
        <v>422</v>
      </c>
      <c r="C101" s="35" t="s">
        <v>426</v>
      </c>
      <c r="D101" s="67" t="s">
        <v>252</v>
      </c>
      <c r="E101" s="80"/>
      <c r="F101" s="73"/>
      <c r="G101" s="81"/>
      <c r="H101" s="80"/>
      <c r="I101" s="78"/>
      <c r="J101" s="78"/>
      <c r="K101" s="73"/>
      <c r="L101" s="73"/>
      <c r="M101" s="81"/>
      <c r="N101" s="342" t="s">
        <v>486</v>
      </c>
      <c r="P101" s="184">
        <v>1</v>
      </c>
    </row>
    <row r="102" spans="1:16" ht="16.5" hidden="1" customHeight="1">
      <c r="A102" s="16"/>
      <c r="B102" s="25" t="s">
        <v>327</v>
      </c>
      <c r="C102" s="35" t="s">
        <v>138</v>
      </c>
      <c r="D102" s="168" t="s">
        <v>126</v>
      </c>
      <c r="E102" s="80"/>
      <c r="F102" s="73"/>
      <c r="G102" s="81"/>
      <c r="H102" s="80"/>
      <c r="I102" s="78"/>
      <c r="J102" s="78"/>
      <c r="K102" s="73"/>
      <c r="L102" s="73"/>
      <c r="M102" s="81"/>
      <c r="N102" s="342"/>
      <c r="P102" s="184">
        <v>2</v>
      </c>
    </row>
    <row r="103" spans="1:16" ht="16.5" hidden="1" customHeight="1">
      <c r="A103" s="16"/>
      <c r="B103" s="25" t="s">
        <v>327</v>
      </c>
      <c r="C103" s="35" t="s">
        <v>138</v>
      </c>
      <c r="D103" s="67" t="s">
        <v>252</v>
      </c>
      <c r="E103" s="80"/>
      <c r="F103" s="73"/>
      <c r="G103" s="81"/>
      <c r="H103" s="80"/>
      <c r="I103" s="78"/>
      <c r="J103" s="78"/>
      <c r="K103" s="73"/>
      <c r="L103" s="73"/>
      <c r="M103" s="116" t="s">
        <v>438</v>
      </c>
      <c r="N103" s="342" t="s">
        <v>490</v>
      </c>
      <c r="P103" s="184">
        <f>_xlfn.IFS(M103="UNI",3,M103="TRI",4,M103="GAU",5)</f>
        <v>4</v>
      </c>
    </row>
    <row r="104" spans="1:16" ht="16.5" hidden="1" customHeight="1">
      <c r="A104" s="16" t="s">
        <v>233</v>
      </c>
      <c r="B104" s="50" t="s">
        <v>423</v>
      </c>
      <c r="C104" s="35" t="s">
        <v>347</v>
      </c>
      <c r="D104" s="67" t="s">
        <v>52</v>
      </c>
      <c r="E104" s="80"/>
      <c r="F104" s="73"/>
      <c r="G104" s="81"/>
      <c r="H104" s="80"/>
      <c r="I104" s="78"/>
      <c r="J104" s="78"/>
      <c r="K104" s="73"/>
      <c r="L104" s="73"/>
      <c r="M104" s="116"/>
      <c r="N104" s="342" t="s">
        <v>497</v>
      </c>
      <c r="P104" s="184">
        <v>1</v>
      </c>
    </row>
    <row r="105" spans="1:16" ht="16.5" hidden="1" customHeight="1">
      <c r="A105" s="36"/>
      <c r="B105" s="25" t="s">
        <v>424</v>
      </c>
      <c r="C105" s="22" t="s">
        <v>152</v>
      </c>
      <c r="D105" s="67" t="s">
        <v>52</v>
      </c>
      <c r="E105" s="80"/>
      <c r="F105" s="73"/>
      <c r="G105" s="81"/>
      <c r="H105" s="80"/>
      <c r="I105" s="78"/>
      <c r="J105" s="78"/>
      <c r="K105" s="73"/>
      <c r="L105" s="73"/>
      <c r="M105" s="116"/>
      <c r="N105" s="342"/>
      <c r="P105" s="184">
        <v>1</v>
      </c>
    </row>
    <row r="106" spans="1:16" ht="18" hidden="1" customHeight="1">
      <c r="A106" s="27" t="s">
        <v>233</v>
      </c>
      <c r="B106" s="41" t="s">
        <v>425</v>
      </c>
      <c r="C106" s="42"/>
      <c r="D106" s="70" t="s">
        <v>52</v>
      </c>
      <c r="E106" s="84"/>
      <c r="F106" s="76"/>
      <c r="G106" s="85"/>
      <c r="H106" s="80"/>
      <c r="I106" s="78"/>
      <c r="J106" s="78"/>
      <c r="K106" s="76"/>
      <c r="L106" s="76"/>
      <c r="M106" s="116"/>
      <c r="N106" s="342"/>
      <c r="P106" s="184">
        <v>1</v>
      </c>
    </row>
    <row r="107" spans="1:16" ht="16.5" hidden="1" customHeight="1">
      <c r="A107" s="23" t="s">
        <v>243</v>
      </c>
      <c r="B107" s="43" t="s">
        <v>580</v>
      </c>
      <c r="C107" s="44" t="s">
        <v>427</v>
      </c>
      <c r="D107" s="67" t="s">
        <v>52</v>
      </c>
      <c r="E107" s="82"/>
      <c r="F107" s="75"/>
      <c r="G107" s="83"/>
      <c r="H107" s="80"/>
      <c r="I107" s="78"/>
      <c r="J107" s="78"/>
      <c r="K107" s="73"/>
      <c r="L107" s="73"/>
      <c r="M107" s="116"/>
      <c r="N107" s="841" t="s">
        <v>572</v>
      </c>
      <c r="P107" s="185">
        <v>1</v>
      </c>
    </row>
    <row r="108" spans="1:16" hidden="1">
      <c r="A108" s="17" t="s">
        <v>229</v>
      </c>
      <c r="B108" s="25" t="s">
        <v>573</v>
      </c>
      <c r="C108" s="25"/>
      <c r="D108" s="67" t="s">
        <v>52</v>
      </c>
      <c r="E108" s="80"/>
      <c r="F108" s="138"/>
      <c r="G108" s="171"/>
      <c r="H108" s="154"/>
      <c r="I108" s="155"/>
      <c r="J108" s="155"/>
      <c r="K108" s="173"/>
      <c r="L108" s="73"/>
      <c r="M108" s="158" t="s">
        <v>455</v>
      </c>
      <c r="N108" s="837"/>
      <c r="P108" s="170"/>
    </row>
    <row r="109" spans="1:16" ht="16.5" hidden="1" customHeight="1">
      <c r="A109" s="133" t="s">
        <v>229</v>
      </c>
      <c r="B109" s="25" t="s">
        <v>574</v>
      </c>
      <c r="C109" s="134"/>
      <c r="D109" s="69" t="s">
        <v>52</v>
      </c>
      <c r="E109" s="80"/>
      <c r="F109" s="176"/>
      <c r="G109" s="177"/>
      <c r="H109" s="160"/>
      <c r="I109" s="161"/>
      <c r="J109" s="161"/>
      <c r="K109" s="175"/>
      <c r="L109" s="73"/>
      <c r="M109" s="158" t="s">
        <v>441</v>
      </c>
      <c r="N109" s="837"/>
      <c r="P109" s="170"/>
    </row>
    <row r="110" spans="1:16" ht="16.5" hidden="1" customHeight="1">
      <c r="A110" s="130"/>
      <c r="B110" s="30" t="s">
        <v>442</v>
      </c>
      <c r="C110" s="31" t="s">
        <v>6</v>
      </c>
      <c r="D110" s="31" t="s">
        <v>1</v>
      </c>
      <c r="E110" s="31" t="s">
        <v>771</v>
      </c>
      <c r="F110" s="31" t="s">
        <v>772</v>
      </c>
      <c r="G110" s="31" t="s">
        <v>773</v>
      </c>
      <c r="H110" s="31" t="s">
        <v>774</v>
      </c>
      <c r="I110" s="31" t="s">
        <v>775</v>
      </c>
      <c r="J110" s="31" t="s">
        <v>776</v>
      </c>
      <c r="K110" s="31" t="s">
        <v>777</v>
      </c>
      <c r="L110" s="31" t="s">
        <v>778</v>
      </c>
      <c r="M110" s="31" t="s">
        <v>228</v>
      </c>
      <c r="N110" s="32" t="s">
        <v>5</v>
      </c>
      <c r="P110" s="170"/>
    </row>
    <row r="111" spans="1:16" ht="16.5" hidden="1" customHeight="1">
      <c r="A111" s="109"/>
      <c r="B111" s="137" t="s">
        <v>203</v>
      </c>
      <c r="C111" s="9" t="s">
        <v>204</v>
      </c>
      <c r="D111" s="100" t="s">
        <v>132</v>
      </c>
      <c r="E111" s="97"/>
      <c r="F111" s="98"/>
      <c r="G111" s="99"/>
      <c r="H111" s="97"/>
      <c r="I111" s="144"/>
      <c r="J111" s="144"/>
      <c r="K111" s="98"/>
      <c r="L111" s="98"/>
      <c r="M111" s="99"/>
      <c r="N111" s="348"/>
      <c r="P111" s="183">
        <v>0</v>
      </c>
    </row>
    <row r="112" spans="1:16" ht="16.5" hidden="1" customHeight="1">
      <c r="A112" s="17"/>
      <c r="B112" s="39" t="s">
        <v>428</v>
      </c>
      <c r="C112" s="40" t="s">
        <v>332</v>
      </c>
      <c r="D112" s="4" t="s">
        <v>47</v>
      </c>
      <c r="E112" s="80"/>
      <c r="F112" s="73"/>
      <c r="G112" s="81"/>
      <c r="H112" s="80"/>
      <c r="I112" s="78"/>
      <c r="J112" s="78"/>
      <c r="K112" s="73"/>
      <c r="L112" s="73"/>
      <c r="M112" s="116"/>
      <c r="N112" s="342"/>
      <c r="P112" s="184">
        <v>0</v>
      </c>
    </row>
    <row r="113" spans="1:16" ht="16.5" hidden="1" customHeight="1">
      <c r="A113" s="17"/>
      <c r="B113" s="25" t="s">
        <v>429</v>
      </c>
      <c r="C113" s="35" t="s">
        <v>434</v>
      </c>
      <c r="D113" s="67" t="s">
        <v>52</v>
      </c>
      <c r="E113" s="80"/>
      <c r="F113" s="73"/>
      <c r="G113" s="81"/>
      <c r="H113" s="80"/>
      <c r="I113" s="78"/>
      <c r="J113" s="78"/>
      <c r="K113" s="73"/>
      <c r="L113" s="73"/>
      <c r="M113" s="116"/>
      <c r="N113" s="342"/>
      <c r="P113" s="184">
        <v>0</v>
      </c>
    </row>
    <row r="114" spans="1:16" ht="15.75" hidden="1" customHeight="1">
      <c r="A114" s="16"/>
      <c r="B114" s="25" t="s">
        <v>327</v>
      </c>
      <c r="C114" s="35" t="s">
        <v>138</v>
      </c>
      <c r="D114" s="168" t="s">
        <v>126</v>
      </c>
      <c r="E114" s="80"/>
      <c r="F114" s="73"/>
      <c r="G114" s="81"/>
      <c r="H114" s="80"/>
      <c r="I114" s="78"/>
      <c r="J114" s="78"/>
      <c r="K114" s="73"/>
      <c r="L114" s="73"/>
      <c r="N114" s="342"/>
      <c r="P114" s="184">
        <v>0</v>
      </c>
    </row>
    <row r="115" spans="1:16" ht="16.5" hidden="1" customHeight="1">
      <c r="A115" s="16"/>
      <c r="B115" s="25" t="s">
        <v>327</v>
      </c>
      <c r="C115" s="35" t="s">
        <v>138</v>
      </c>
      <c r="D115" s="67" t="s">
        <v>252</v>
      </c>
      <c r="E115" s="80"/>
      <c r="F115" s="73"/>
      <c r="G115" s="81"/>
      <c r="H115" s="80"/>
      <c r="I115" s="78"/>
      <c r="J115" s="78"/>
      <c r="K115" s="73"/>
      <c r="L115" s="73"/>
      <c r="M115" s="116" t="s">
        <v>438</v>
      </c>
      <c r="N115" s="342" t="s">
        <v>490</v>
      </c>
      <c r="P115" s="184">
        <f t="shared" ref="P115:P117" si="8">_xlfn.IFS(M115="UNI",3,M115="TRI",4,M115="GAU",5)</f>
        <v>4</v>
      </c>
    </row>
    <row r="116" spans="1:16" ht="16.5" hidden="1" customHeight="1">
      <c r="A116" s="17"/>
      <c r="B116" s="25" t="s">
        <v>492</v>
      </c>
      <c r="C116" s="26" t="s">
        <v>172</v>
      </c>
      <c r="D116" s="67" t="s">
        <v>52</v>
      </c>
      <c r="E116" s="80"/>
      <c r="F116" s="73"/>
      <c r="G116" s="81"/>
      <c r="H116" s="80"/>
      <c r="I116" s="78"/>
      <c r="J116" s="78"/>
      <c r="K116" s="73"/>
      <c r="L116" s="73"/>
      <c r="M116" s="116" t="s">
        <v>438</v>
      </c>
      <c r="N116" s="342"/>
      <c r="P116" s="184">
        <f t="shared" si="8"/>
        <v>4</v>
      </c>
    </row>
    <row r="117" spans="1:16" ht="15.6" hidden="1">
      <c r="A117" s="142"/>
      <c r="B117" s="65" t="s">
        <v>144</v>
      </c>
      <c r="C117" s="7" t="s">
        <v>150</v>
      </c>
      <c r="D117" s="8" t="s">
        <v>52</v>
      </c>
      <c r="E117" s="80"/>
      <c r="F117" s="73"/>
      <c r="G117" s="81"/>
      <c r="H117" s="80"/>
      <c r="I117" s="78"/>
      <c r="J117" s="78"/>
      <c r="K117" s="73"/>
      <c r="L117" s="73"/>
      <c r="M117" s="116" t="s">
        <v>438</v>
      </c>
      <c r="N117" s="342"/>
      <c r="P117" s="184">
        <f t="shared" si="8"/>
        <v>4</v>
      </c>
    </row>
    <row r="118" spans="1:16" ht="16.5" hidden="1" customHeight="1">
      <c r="A118" s="36"/>
      <c r="B118" s="65" t="s">
        <v>329</v>
      </c>
      <c r="C118" s="3" t="s">
        <v>330</v>
      </c>
      <c r="D118" s="115" t="s">
        <v>32</v>
      </c>
      <c r="E118" s="80"/>
      <c r="F118" s="73"/>
      <c r="G118" s="81"/>
      <c r="H118" s="80"/>
      <c r="I118" s="78"/>
      <c r="J118" s="78"/>
      <c r="K118" s="73"/>
      <c r="L118" s="73"/>
      <c r="M118" s="116"/>
      <c r="N118" s="342"/>
      <c r="P118" s="184">
        <v>2</v>
      </c>
    </row>
    <row r="119" spans="1:16" ht="16.5" hidden="1" customHeight="1">
      <c r="A119" s="16"/>
      <c r="B119" s="50" t="s">
        <v>431</v>
      </c>
      <c r="C119" s="35" t="s">
        <v>430</v>
      </c>
      <c r="D119" s="29" t="s">
        <v>52</v>
      </c>
      <c r="E119" s="80"/>
      <c r="F119" s="73"/>
      <c r="G119" s="81"/>
      <c r="H119" s="80"/>
      <c r="I119" s="78"/>
      <c r="J119" s="78"/>
      <c r="K119" s="73"/>
      <c r="L119" s="73"/>
      <c r="M119" s="116" t="s">
        <v>438</v>
      </c>
      <c r="N119" s="342"/>
      <c r="P119" s="184">
        <f>_xlfn.IFS(M119="UNI",3,M119="TRI",4,M119="GAU",5)</f>
        <v>4</v>
      </c>
    </row>
    <row r="120" spans="1:16" hidden="1">
      <c r="A120" s="27" t="s">
        <v>233</v>
      </c>
      <c r="B120" s="41" t="s">
        <v>432</v>
      </c>
      <c r="C120" s="42"/>
      <c r="D120" s="70" t="s">
        <v>52</v>
      </c>
      <c r="E120" s="84"/>
      <c r="F120" s="76"/>
      <c r="G120" s="85"/>
      <c r="H120" s="80"/>
      <c r="I120" s="78"/>
      <c r="J120" s="78"/>
      <c r="K120" s="76"/>
      <c r="L120" s="76"/>
      <c r="M120" s="116"/>
      <c r="N120" s="342"/>
      <c r="P120" s="184">
        <v>1</v>
      </c>
    </row>
    <row r="121" spans="1:16" ht="15.6" hidden="1">
      <c r="A121" s="23" t="s">
        <v>243</v>
      </c>
      <c r="B121" s="43" t="s">
        <v>581</v>
      </c>
      <c r="C121" s="44" t="s">
        <v>435</v>
      </c>
      <c r="D121" s="67" t="s">
        <v>52</v>
      </c>
      <c r="E121" s="82"/>
      <c r="F121" s="75"/>
      <c r="G121" s="83"/>
      <c r="H121" s="80"/>
      <c r="I121" s="78"/>
      <c r="J121" s="78"/>
      <c r="K121" s="73"/>
      <c r="L121" s="73"/>
      <c r="M121" s="116"/>
      <c r="N121" s="841" t="s">
        <v>572</v>
      </c>
      <c r="P121" s="185">
        <v>1</v>
      </c>
    </row>
    <row r="122" spans="1:16" hidden="1">
      <c r="A122" s="17" t="s">
        <v>229</v>
      </c>
      <c r="B122" s="25" t="s">
        <v>573</v>
      </c>
      <c r="C122" s="25"/>
      <c r="D122" s="67" t="s">
        <v>52</v>
      </c>
      <c r="E122" s="80"/>
      <c r="F122" s="138"/>
      <c r="G122" s="171"/>
      <c r="H122" s="154"/>
      <c r="I122" s="155"/>
      <c r="J122" s="155"/>
      <c r="K122" s="173"/>
      <c r="L122" s="73"/>
      <c r="M122" s="158" t="s">
        <v>455</v>
      </c>
      <c r="N122" s="837"/>
      <c r="P122" s="170"/>
    </row>
    <row r="123" spans="1:16" ht="15" hidden="1" thickBot="1">
      <c r="A123" s="37" t="s">
        <v>229</v>
      </c>
      <c r="B123" s="46" t="s">
        <v>574</v>
      </c>
      <c r="C123" s="47"/>
      <c r="D123" s="72" t="s">
        <v>52</v>
      </c>
      <c r="E123" s="106"/>
      <c r="F123" s="178"/>
      <c r="G123" s="179"/>
      <c r="H123" s="162"/>
      <c r="I123" s="163"/>
      <c r="J123" s="163"/>
      <c r="K123" s="174"/>
      <c r="L123" s="107"/>
      <c r="M123" s="159" t="s">
        <v>441</v>
      </c>
      <c r="N123" s="842"/>
      <c r="P123" s="170"/>
    </row>
    <row r="124" spans="1:16">
      <c r="A124" s="29"/>
    </row>
    <row r="125" spans="1:16">
      <c r="A125" s="29"/>
    </row>
    <row r="126" spans="1:16">
      <c r="A126" s="29"/>
    </row>
    <row r="127" spans="1:16">
      <c r="A127" s="29"/>
    </row>
    <row r="128" spans="1:16">
      <c r="A128" s="29"/>
    </row>
    <row r="129" spans="1:1">
      <c r="A129" s="29"/>
    </row>
    <row r="130" spans="1:1">
      <c r="A130" s="29"/>
    </row>
    <row r="131" spans="1:1">
      <c r="A131" s="29"/>
    </row>
    <row r="132" spans="1:1">
      <c r="A132" s="29"/>
    </row>
    <row r="133" spans="1:1">
      <c r="A133" s="29"/>
    </row>
    <row r="134" spans="1:1">
      <c r="A134" s="29"/>
    </row>
    <row r="135" spans="1:1">
      <c r="A135" s="29"/>
    </row>
    <row r="136" spans="1:1">
      <c r="A136" s="29"/>
    </row>
    <row r="137" spans="1:1">
      <c r="A137" s="29"/>
    </row>
    <row r="138" spans="1:1">
      <c r="A138" s="29"/>
    </row>
    <row r="139" spans="1:1">
      <c r="A139" s="29"/>
    </row>
    <row r="140" spans="1:1">
      <c r="A140" s="29"/>
    </row>
    <row r="141" spans="1:1">
      <c r="A141" s="29"/>
    </row>
    <row r="142" spans="1:1">
      <c r="A142" s="29"/>
    </row>
    <row r="143" spans="1:1">
      <c r="A143" s="29"/>
    </row>
    <row r="144" spans="1:1">
      <c r="A144" s="29"/>
    </row>
    <row r="145" spans="1:1">
      <c r="A145" s="29"/>
    </row>
    <row r="146" spans="1:1">
      <c r="A146" s="29"/>
    </row>
    <row r="147" spans="1:1">
      <c r="A147" s="29"/>
    </row>
    <row r="148" spans="1:1">
      <c r="A148" s="29"/>
    </row>
    <row r="149" spans="1:1">
      <c r="A149" s="29"/>
    </row>
    <row r="150" spans="1:1">
      <c r="A150" s="29"/>
    </row>
    <row r="151" spans="1:1">
      <c r="A151" s="29"/>
    </row>
    <row r="152" spans="1:1">
      <c r="A152" s="29"/>
    </row>
    <row r="153" spans="1:1">
      <c r="A153" s="29"/>
    </row>
    <row r="154" spans="1:1">
      <c r="A154" s="29"/>
    </row>
    <row r="155" spans="1:1">
      <c r="A155" s="29"/>
    </row>
    <row r="156" spans="1:1">
      <c r="A156" s="29"/>
    </row>
    <row r="157" spans="1:1">
      <c r="A157" s="29"/>
    </row>
    <row r="158" spans="1:1">
      <c r="A158" s="29"/>
    </row>
    <row r="159" spans="1:1">
      <c r="A159" s="29"/>
    </row>
    <row r="160" spans="1:1">
      <c r="A160" s="29"/>
    </row>
    <row r="161" spans="1:1">
      <c r="A161" s="29"/>
    </row>
    <row r="162" spans="1:1">
      <c r="A162" s="29"/>
    </row>
    <row r="163" spans="1:1">
      <c r="A163" s="29"/>
    </row>
    <row r="164" spans="1:1">
      <c r="A164" s="29"/>
    </row>
    <row r="165" spans="1:1">
      <c r="A165" s="29"/>
    </row>
    <row r="166" spans="1:1">
      <c r="A166" s="29"/>
    </row>
    <row r="167" spans="1:1">
      <c r="A167" s="29"/>
    </row>
    <row r="168" spans="1:1">
      <c r="A168" s="29"/>
    </row>
    <row r="169" spans="1:1">
      <c r="A169" s="29"/>
    </row>
    <row r="170" spans="1:1">
      <c r="A170" s="29"/>
    </row>
    <row r="171" spans="1:1">
      <c r="A171" s="29"/>
    </row>
    <row r="172" spans="1:1">
      <c r="A172" s="29"/>
    </row>
    <row r="173" spans="1:1">
      <c r="A173" s="29"/>
    </row>
    <row r="174" spans="1:1">
      <c r="A174" s="29"/>
    </row>
    <row r="175" spans="1:1">
      <c r="A175" s="29"/>
    </row>
    <row r="176" spans="1:1">
      <c r="A176" s="29"/>
    </row>
    <row r="177" spans="1:1">
      <c r="A177" s="29"/>
    </row>
    <row r="178" spans="1:1">
      <c r="A178" s="29"/>
    </row>
    <row r="179" spans="1:1">
      <c r="A179" s="29"/>
    </row>
    <row r="180" spans="1:1">
      <c r="A180" s="29"/>
    </row>
    <row r="181" spans="1:1">
      <c r="A181" s="29"/>
    </row>
    <row r="182" spans="1:1">
      <c r="A182" s="29"/>
    </row>
    <row r="183" spans="1:1">
      <c r="A183" s="29"/>
    </row>
    <row r="184" spans="1:1">
      <c r="A184" s="29"/>
    </row>
    <row r="185" spans="1:1">
      <c r="A185" s="29"/>
    </row>
    <row r="186" spans="1:1">
      <c r="A186" s="29"/>
    </row>
    <row r="187" spans="1:1">
      <c r="A187" s="29"/>
    </row>
    <row r="188" spans="1:1">
      <c r="A188" s="29"/>
    </row>
    <row r="189" spans="1:1">
      <c r="A189" s="29"/>
    </row>
    <row r="190" spans="1:1">
      <c r="A190" s="29"/>
    </row>
    <row r="191" spans="1:1">
      <c r="A191" s="29"/>
    </row>
    <row r="192" spans="1:1">
      <c r="A192" s="29"/>
    </row>
    <row r="193" spans="1:1">
      <c r="A193" s="29"/>
    </row>
    <row r="194" spans="1:1">
      <c r="A194" s="29"/>
    </row>
    <row r="195" spans="1:1">
      <c r="A195" s="29"/>
    </row>
    <row r="196" spans="1:1">
      <c r="A196" s="29"/>
    </row>
    <row r="197" spans="1:1">
      <c r="A197" s="29"/>
    </row>
    <row r="198" spans="1:1">
      <c r="A198" s="29"/>
    </row>
    <row r="199" spans="1:1">
      <c r="A199" s="29"/>
    </row>
    <row r="200" spans="1:1">
      <c r="A200" s="29"/>
    </row>
    <row r="201" spans="1:1">
      <c r="A201" s="29"/>
    </row>
    <row r="202" spans="1:1">
      <c r="A202" s="29"/>
    </row>
    <row r="203" spans="1:1">
      <c r="A203" s="29"/>
    </row>
    <row r="204" spans="1:1">
      <c r="A204" s="29"/>
    </row>
    <row r="205" spans="1:1">
      <c r="A205" s="29"/>
    </row>
  </sheetData>
  <mergeCells count="18">
    <mergeCell ref="N63:N65"/>
    <mergeCell ref="N79:N81"/>
    <mergeCell ref="N95:N97"/>
    <mergeCell ref="N107:N109"/>
    <mergeCell ref="N121:N123"/>
    <mergeCell ref="Y1:Z1"/>
    <mergeCell ref="Y2:Z3"/>
    <mergeCell ref="Y4:Z5"/>
    <mergeCell ref="A1:N1"/>
    <mergeCell ref="N44:N49"/>
    <mergeCell ref="S1:V1"/>
    <mergeCell ref="W1:X1"/>
    <mergeCell ref="R2:R3"/>
    <mergeCell ref="S2:V3"/>
    <mergeCell ref="W2:X3"/>
    <mergeCell ref="R4:R5"/>
    <mergeCell ref="S4:V5"/>
    <mergeCell ref="W4:X5"/>
  </mergeCells>
  <phoneticPr fontId="10" type="noConversion"/>
  <dataValidations count="1">
    <dataValidation type="list" allowBlank="1" showInputMessage="1" showErrorMessage="1" sqref="M6 M9:M11 M40:M41 M20 M36 M14:M17 M55:M56 M59 M71:M72 M87:M88 M91 M99:M100 M103 M115:M117 M119 M23:M30" xr:uid="{00000000-0002-0000-0400-000000000000}">
      <formula1>"UNI,TRI,GAU"</formula1>
    </dataValidation>
  </dataValidations>
  <pageMargins left="0.7" right="0.7" top="0.75" bottom="0.75" header="0.3" footer="0.3"/>
  <pageSetup paperSize="9" orientation="portrait" r:id="rId1"/>
  <ignoredErrors>
    <ignoredError sqref="K29"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REPORT UP</vt:lpstr>
      <vt:lpstr>REPORT DW</vt:lpstr>
      <vt:lpstr>Input</vt:lpstr>
      <vt:lpstr>Output Up</vt:lpstr>
      <vt:lpstr>Output Dw</vt:lpstr>
      <vt:lpstr>Input!No</vt:lpstr>
      <vt:lpstr>Input!Yes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cp:lastPrinted>2022-07-23T16:35:46Z</cp:lastPrinted>
  <dcterms:created xsi:type="dcterms:W3CDTF">2015-06-05T18:19:34Z</dcterms:created>
  <dcterms:modified xsi:type="dcterms:W3CDTF">2022-12-03T16:40:01Z</dcterms:modified>
</cp:coreProperties>
</file>